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4352" windowHeight="799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45" i="1" l="1"/>
  <c r="J48" i="1"/>
  <c r="J23" i="1"/>
  <c r="J21" i="1"/>
  <c r="J26" i="1" l="1"/>
  <c r="J69" i="1" l="1"/>
  <c r="J116" i="1"/>
</calcChain>
</file>

<file path=xl/sharedStrings.xml><?xml version="1.0" encoding="utf-8"?>
<sst xmlns="http://schemas.openxmlformats.org/spreadsheetml/2006/main" count="599" uniqueCount="313">
  <si>
    <t>DOM ZA STARIJE I NEMOĆNE OSOBE PETRINJA</t>
  </si>
  <si>
    <t>Računski</t>
  </si>
  <si>
    <t>plan</t>
  </si>
  <si>
    <t>PREDMET NABAVE</t>
  </si>
  <si>
    <t>broj</t>
  </si>
  <si>
    <t>nabave</t>
  </si>
  <si>
    <t>Procijenjena</t>
  </si>
  <si>
    <t>vrijednost</t>
  </si>
  <si>
    <t>Planirana</t>
  </si>
  <si>
    <t>nabave/</t>
  </si>
  <si>
    <t>financijski</t>
  </si>
  <si>
    <t>Vrsta</t>
  </si>
  <si>
    <t>postupka</t>
  </si>
  <si>
    <t>Ugovor o</t>
  </si>
  <si>
    <t>nabavi/</t>
  </si>
  <si>
    <t>okvirni</t>
  </si>
  <si>
    <t>Planirani</t>
  </si>
  <si>
    <t>početak</t>
  </si>
  <si>
    <t>Planirano</t>
  </si>
  <si>
    <t>trajanje</t>
  </si>
  <si>
    <t>ugovor</t>
  </si>
  <si>
    <t>Plin</t>
  </si>
  <si>
    <t>Lož ulje</t>
  </si>
  <si>
    <t>Auto gume</t>
  </si>
  <si>
    <t>Opskrba vodom</t>
  </si>
  <si>
    <t>Deratizacija i dezinsekcija</t>
  </si>
  <si>
    <t>Dimnjačarske i ekološke usluge</t>
  </si>
  <si>
    <t>Laboratorijske usluge</t>
  </si>
  <si>
    <t>Računalne usluge</t>
  </si>
  <si>
    <t>Film i izrada fotografija</t>
  </si>
  <si>
    <t>Uređenje prostora</t>
  </si>
  <si>
    <t>Usluge pri registraciji vozila</t>
  </si>
  <si>
    <t>Reprezentacija</t>
  </si>
  <si>
    <t>Ostale nespomenute usluge</t>
  </si>
  <si>
    <t>javne</t>
  </si>
  <si>
    <t>Trg narodnih učitelja 7, Petrinja</t>
  </si>
  <si>
    <t>Tel./fax: 044/525-534</t>
  </si>
  <si>
    <t>1.</t>
  </si>
  <si>
    <t>Uredski materijal</t>
  </si>
  <si>
    <t>Literatura</t>
  </si>
  <si>
    <t xml:space="preserve">Sitni inventar </t>
  </si>
  <si>
    <t>Poštarina</t>
  </si>
  <si>
    <t>Zatezne kamate</t>
  </si>
  <si>
    <t>Materijal i sredstva za čišćenje</t>
  </si>
  <si>
    <t>narudžbenica</t>
  </si>
  <si>
    <t>Kiselo zelje</t>
  </si>
  <si>
    <t>tijekom godine</t>
  </si>
  <si>
    <t>Radna i zaštitna odjeća i obuća</t>
  </si>
  <si>
    <t>Javnobilježničke pristojbe</t>
  </si>
  <si>
    <t>Rashodi protokola</t>
  </si>
  <si>
    <t>Motorni benzin i dizel gorivo</t>
  </si>
  <si>
    <t>2.</t>
  </si>
  <si>
    <t>izuzeće čl.10</t>
  </si>
  <si>
    <t>Odvoz smeća</t>
  </si>
  <si>
    <t>3.</t>
  </si>
  <si>
    <t>4.</t>
  </si>
  <si>
    <t>5.</t>
  </si>
  <si>
    <t>Ostali nespomenuti rashodi poslovanja</t>
  </si>
  <si>
    <t>6.</t>
  </si>
  <si>
    <t>12 mjeseci</t>
  </si>
  <si>
    <t>Sredstva za pranje rublja</t>
  </si>
  <si>
    <t>Sredstva za higijenu</t>
  </si>
  <si>
    <t>7.</t>
  </si>
  <si>
    <t>11.</t>
  </si>
  <si>
    <t>12.</t>
  </si>
  <si>
    <t>13.</t>
  </si>
  <si>
    <t>14.</t>
  </si>
  <si>
    <t>15.</t>
  </si>
  <si>
    <t>16.</t>
  </si>
  <si>
    <t>17.</t>
  </si>
  <si>
    <t>Usluge promidžbe i informiranja</t>
  </si>
  <si>
    <t>Ost.komunalne usluge</t>
  </si>
  <si>
    <t>Premija osiguranja vozila</t>
  </si>
  <si>
    <t>Ostale pristojbe</t>
  </si>
  <si>
    <t>Hitne intervencije</t>
  </si>
  <si>
    <t>jednost.nabava</t>
  </si>
  <si>
    <t>plan za 2018.g.</t>
  </si>
  <si>
    <t>ve</t>
  </si>
  <si>
    <t>CPV</t>
  </si>
  <si>
    <t>grupe</t>
  </si>
  <si>
    <t>sporazum/</t>
  </si>
  <si>
    <t>prijavnica</t>
  </si>
  <si>
    <t>39831200-8</t>
  </si>
  <si>
    <t>30190000-7</t>
  </si>
  <si>
    <t>39830000-9</t>
  </si>
  <si>
    <t>33141621-9</t>
  </si>
  <si>
    <t>80522000-9</t>
  </si>
  <si>
    <t>15100000-9</t>
  </si>
  <si>
    <t>da</t>
  </si>
  <si>
    <t>15800000-6</t>
  </si>
  <si>
    <t>Kore za burek/štrudlu</t>
  </si>
  <si>
    <t>ne</t>
  </si>
  <si>
    <t>Pića</t>
  </si>
  <si>
    <t>Juhe</t>
  </si>
  <si>
    <t>Kolači i slatkiši</t>
  </si>
  <si>
    <t>Materijal za zdravstvenu zaštitu</t>
  </si>
  <si>
    <t>Materijal za radnu terapiju</t>
  </si>
  <si>
    <t>37000000-8</t>
  </si>
  <si>
    <t>2 godine</t>
  </si>
  <si>
    <t>09310000-5</t>
  </si>
  <si>
    <t>09135000-4</t>
  </si>
  <si>
    <t>19.</t>
  </si>
  <si>
    <t>20.</t>
  </si>
  <si>
    <t>31000000-6</t>
  </si>
  <si>
    <t>Usluge telefona, telefaksa i interneta</t>
  </si>
  <si>
    <t>64213000-2</t>
  </si>
  <si>
    <t>64110000-0</t>
  </si>
  <si>
    <t>79341000-6</t>
  </si>
  <si>
    <t>90915000-4</t>
  </si>
  <si>
    <t>85147000-1</t>
  </si>
  <si>
    <t>72200000-7</t>
  </si>
  <si>
    <t>Usluga osiguranja imovine</t>
  </si>
  <si>
    <t>66515200-5</t>
  </si>
  <si>
    <t>Usluga osiguranja zaposlenika</t>
  </si>
  <si>
    <t>66510000-8</t>
  </si>
  <si>
    <t>66514110-0</t>
  </si>
  <si>
    <t>33690000-3</t>
  </si>
  <si>
    <t>09122000-0</t>
  </si>
  <si>
    <t>18110000-3</t>
  </si>
  <si>
    <t>50000000-5</t>
  </si>
  <si>
    <t>50532000-3</t>
  </si>
  <si>
    <t>50110000-9</t>
  </si>
  <si>
    <t>65110000-7</t>
  </si>
  <si>
    <t>90510000-5</t>
  </si>
  <si>
    <t>90923000-3</t>
  </si>
  <si>
    <t>79932000-6</t>
  </si>
  <si>
    <t>71631200-2</t>
  </si>
  <si>
    <t>34351100-3</t>
  </si>
  <si>
    <t xml:space="preserve"> do svi.-18.</t>
  </si>
  <si>
    <t>Video nadzor</t>
  </si>
  <si>
    <t>Stalak za aparate , 1kom</t>
  </si>
  <si>
    <t>29711360-7</t>
  </si>
  <si>
    <t>Konzervirani proizvodi od mesa</t>
  </si>
  <si>
    <t>15131000-5</t>
  </si>
  <si>
    <t>15812200-5</t>
  </si>
  <si>
    <t>15891400-4</t>
  </si>
  <si>
    <t>15900000-7</t>
  </si>
  <si>
    <t>15331400-1</t>
  </si>
  <si>
    <t>85145000-7</t>
  </si>
  <si>
    <t>33700000-7</t>
  </si>
  <si>
    <t>74812000-4</t>
  </si>
  <si>
    <t>15833110-0</t>
  </si>
  <si>
    <t>29721410-6</t>
  </si>
  <si>
    <t>30231100-8</t>
  </si>
  <si>
    <t>30214000-2</t>
  </si>
  <si>
    <t>30232100-5</t>
  </si>
  <si>
    <t>30233230-2</t>
  </si>
  <si>
    <t>32323500-8</t>
  </si>
  <si>
    <t>22200000-2</t>
  </si>
  <si>
    <t>65000000-3</t>
  </si>
  <si>
    <t>09132000-3</t>
  </si>
  <si>
    <t>Usluge banaka</t>
  </si>
  <si>
    <t>Usluge platnog prometa</t>
  </si>
  <si>
    <t>66110000-4</t>
  </si>
  <si>
    <t>33190000-8</t>
  </si>
  <si>
    <t>Opskrba električnom energijom</t>
  </si>
  <si>
    <t>22.</t>
  </si>
  <si>
    <t>23.</t>
  </si>
  <si>
    <t>24.</t>
  </si>
  <si>
    <t>26.</t>
  </si>
  <si>
    <t>25.</t>
  </si>
  <si>
    <t>27.</t>
  </si>
  <si>
    <t>28.</t>
  </si>
  <si>
    <t>29.</t>
  </si>
  <si>
    <t>30.</t>
  </si>
  <si>
    <t>32.</t>
  </si>
  <si>
    <t>33.</t>
  </si>
  <si>
    <t>31.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</si>
  <si>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</si>
  <si>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</si>
  <si>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</si>
  <si>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</si>
  <si>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</si>
  <si>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</si>
  <si>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</si>
  <si>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</si>
  <si>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</si>
  <si>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</si>
  <si>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</si>
  <si>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</si>
  <si>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</si>
  <si>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</si>
  <si>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</si>
  <si>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</si>
  <si>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</si>
  <si>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</si>
  <si>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</si>
  <si>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</si>
  <si>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</si>
  <si>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</si>
  <si>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</si>
  <si>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</si>
  <si>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</si>
  <si>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</si>
  <si>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</si>
  <si>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</si>
  <si>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</si>
  <si>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</si>
  <si>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</si>
  <si>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</si>
  <si>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</si>
  <si>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</si>
  <si>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</si>
  <si>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</si>
  <si>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</si>
  <si>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76.</t>
  </si>
  <si>
    <t>77.</t>
  </si>
  <si>
    <t>PLAN NABAVE ZA 2018. GODINU</t>
  </si>
  <si>
    <t>Evide-</t>
  </si>
  <si>
    <t>ncijski</t>
  </si>
  <si>
    <t>naba-</t>
  </si>
  <si>
    <t>Pomagala pri inkontinenciji (pelene)</t>
  </si>
  <si>
    <t>ugovor/narudžbenica</t>
  </si>
  <si>
    <t>Materijal za tekuće održavanje opreme</t>
  </si>
  <si>
    <t>Materijal za tekuće održavanje vozila</t>
  </si>
  <si>
    <t>Usluge tekućeg održavanja građ.objekta</t>
  </si>
  <si>
    <t>Usluge tekućeg održavanja opreme</t>
  </si>
  <si>
    <t>Usluge tekućeg održavanja vozila</t>
  </si>
  <si>
    <t>otvoreni postupak</t>
  </si>
  <si>
    <t>okvirni sporazum</t>
  </si>
  <si>
    <t>E-MV 4/17.</t>
  </si>
  <si>
    <t>E-MV 2/17.</t>
  </si>
  <si>
    <t>ugovor o javnoj nabavi</t>
  </si>
  <si>
    <t>E-MV 3/17.</t>
  </si>
  <si>
    <t>E-MV 1/18.</t>
  </si>
  <si>
    <t>Materijal za tekuće održavanje građev. objekta</t>
  </si>
  <si>
    <t>Zdravstveni pregledi zaposlenika</t>
  </si>
  <si>
    <t>Toaletna kolica, 3 kom</t>
  </si>
  <si>
    <t>Toaletna stolica, 2 kom</t>
  </si>
  <si>
    <t>Elektroterapija+ultrazvuk, 1 kom</t>
  </si>
  <si>
    <t>Podesivi stol, 1 kom</t>
  </si>
  <si>
    <t>Stropna suspenzija, 1kom</t>
  </si>
  <si>
    <t>Standardni pribor za suspenzije (SET), 1 kom</t>
  </si>
  <si>
    <t>Računalo, 2 kom.</t>
  </si>
  <si>
    <t>Fotokopirni uređaj, 1 kom</t>
  </si>
  <si>
    <t>Uredske stolice, 4 kom</t>
  </si>
  <si>
    <t>Magnet, 1 kom</t>
  </si>
  <si>
    <t>Prijenosni uređaj za elektroterapiju, 1 kom</t>
  </si>
  <si>
    <t>Seminari, savjetovanja</t>
  </si>
  <si>
    <t>Klima uređaj, 1 kom</t>
  </si>
  <si>
    <t>8.</t>
  </si>
  <si>
    <t>9.</t>
  </si>
  <si>
    <t>10.</t>
  </si>
  <si>
    <t>Plinski štednjak, 1 kom</t>
  </si>
  <si>
    <t>Električni štednjak, 1 kom</t>
  </si>
  <si>
    <t>do listopada 2018.</t>
  </si>
  <si>
    <t>do lipnja 2018.</t>
  </si>
  <si>
    <t>do svibnja 2018.</t>
  </si>
  <si>
    <t>do studenog 2018.</t>
  </si>
  <si>
    <t>18.</t>
  </si>
  <si>
    <t>21.</t>
  </si>
  <si>
    <t>prosinac 2017.</t>
  </si>
  <si>
    <t>studeni 2017.</t>
  </si>
  <si>
    <t>siječanj 2018.</t>
  </si>
  <si>
    <t>svibanj 2018.</t>
  </si>
  <si>
    <t>Na temelju članka 28. Zakona o javnoj nabavi (NN 120/16), ravnateljica Doma za starije i nemoćne osobe Petrinja, donosi sljedeću Odluku o usvajanju plana nabave za 2018. godinu.</t>
  </si>
  <si>
    <t>Donosi se plan nabave roba, radova i usluga Doma za starije i nemoćne osobe Petrinja za poslovnu godinu 2018.</t>
  </si>
  <si>
    <t>Nabava će se vršiti po sljedećim predmetima nabave:</t>
  </si>
  <si>
    <t>Plan nabave biti će objavljen na internetskim stranicama Doma za starije i nemoćne osobe Petrinja.</t>
  </si>
  <si>
    <t>Za realizaciju Plana nabave za 2018. godinu, sredstva su osigurana u Financijskom planu za ovu poslovnu godinu.</t>
  </si>
  <si>
    <t>Ravnateljica:</t>
  </si>
  <si>
    <t>Magdalena Komes, dipl.iur.</t>
  </si>
  <si>
    <t>URBR.2176-119/01-228</t>
  </si>
  <si>
    <t>Podijela u</t>
  </si>
  <si>
    <t>OS/ugovora</t>
  </si>
  <si>
    <t>Petrinja, 29.10.2018.</t>
  </si>
  <si>
    <t>Računalo, 3 kom.</t>
  </si>
  <si>
    <t>71.</t>
  </si>
  <si>
    <t>Komunikacijska oprema</t>
  </si>
  <si>
    <t>Hladnjak, 2 kom</t>
  </si>
  <si>
    <t>Dodatna ulaganja na građ.objektima (kanalizacija)</t>
  </si>
  <si>
    <t xml:space="preserve">Dodatna ulaganja na građ.objektima </t>
  </si>
  <si>
    <t>Naknada za rad upravnog vijeća</t>
  </si>
  <si>
    <t>Službena putovanja</t>
  </si>
  <si>
    <t>Naknade za prijevoz djelatnika s posla i na posao</t>
  </si>
  <si>
    <t>Ostale naknade troškova zaposlenima</t>
  </si>
  <si>
    <t>Ugovori o djelu</t>
  </si>
  <si>
    <t>Usluge odvjetnika i pravog savjetovanja</t>
  </si>
  <si>
    <t>72.</t>
  </si>
  <si>
    <t>73.</t>
  </si>
  <si>
    <t>74.</t>
  </si>
  <si>
    <t>75.</t>
  </si>
  <si>
    <t>78.</t>
  </si>
  <si>
    <t>79.</t>
  </si>
  <si>
    <t>80.</t>
  </si>
  <si>
    <t>81.</t>
  </si>
  <si>
    <t>Ostali uređaji i oprema - kreveti i madraci</t>
  </si>
  <si>
    <t>Printer/skener/kopirka, 2 kom</t>
  </si>
  <si>
    <t>Svježe meso i mesne prerađevine (2.grupe)</t>
  </si>
  <si>
    <t>1. Svježe meso</t>
  </si>
  <si>
    <t>2.Mesne prerađevine</t>
  </si>
  <si>
    <t>Razni prehrambeni proizvodi- 12 grupa</t>
  </si>
  <si>
    <t>1.Mlijeko i mliječni proizvodi</t>
  </si>
  <si>
    <t>2.Kruh i slastice</t>
  </si>
  <si>
    <t>3.Brašno</t>
  </si>
  <si>
    <t>4.Tjestenina</t>
  </si>
  <si>
    <t>5.Duboko zamrznuti proizvodi</t>
  </si>
  <si>
    <t>6.Jaja</t>
  </si>
  <si>
    <t>7.Svježe povrće</t>
  </si>
  <si>
    <t>8.Svježe voće</t>
  </si>
  <si>
    <t>9.Prerađeno voće i povrće</t>
  </si>
  <si>
    <t>10.Jestiva ulja,biljne masti i slični proizvodi</t>
  </si>
  <si>
    <t>11.Ostali prehrambeni proizvodi</t>
  </si>
  <si>
    <t>12.Smrznuta riba</t>
  </si>
  <si>
    <t>do studeni 2018.</t>
  </si>
  <si>
    <t>do stedeni 2018.</t>
  </si>
  <si>
    <t>32570000-9</t>
  </si>
  <si>
    <t>39711110-3</t>
  </si>
  <si>
    <t>33192100-3</t>
  </si>
  <si>
    <t>listopad 2018.</t>
  </si>
  <si>
    <t>studeni 2018.</t>
  </si>
  <si>
    <t>45112600-1</t>
  </si>
  <si>
    <t>50800000-3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</si>
</sst>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1" fillId="0" borderId="0" xfId="0" applyFont="1" applyBorder="1"/>
    <xf numFmtId="0" fontId="1" fillId="0" borderId="6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4" xfId="0" applyFont="1" applyBorder="1"/>
    <xf numFmtId="4" fontId="0" fillId="0" borderId="0" xfId="0" applyNumberFormat="1" applyBorder="1"/>
    <xf numFmtId="0" fontId="3" fillId="0" borderId="8" xfId="0" applyFont="1" applyBorder="1"/>
    <xf numFmtId="0" fontId="0" fillId="0" borderId="8" xfId="0" applyBorder="1" applyAlignment="1">
      <alignment horizontal="left"/>
    </xf>
    <xf numFmtId="0" fontId="3" fillId="0" borderId="6" xfId="0" applyFont="1" applyBorder="1"/>
    <xf numFmtId="0" fontId="3" fillId="0" borderId="11" xfId="0" applyFont="1" applyBorder="1"/>
    <xf numFmtId="0" fontId="3" fillId="0" borderId="1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3" xfId="0" applyFont="1" applyBorder="1"/>
    <xf numFmtId="4" fontId="0" fillId="0" borderId="0" xfId="0" applyNumberFormat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7" xfId="0" applyFont="1" applyBorder="1"/>
    <xf numFmtId="0" fontId="5" fillId="0" borderId="0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5" xfId="0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11" xfId="0" applyFont="1" applyBorder="1"/>
    <xf numFmtId="0" fontId="5" fillId="0" borderId="6" xfId="0" applyFont="1" applyBorder="1"/>
    <xf numFmtId="0" fontId="3" fillId="0" borderId="3" xfId="0" applyFont="1" applyBorder="1"/>
    <xf numFmtId="0" fontId="3" fillId="0" borderId="9" xfId="0" applyFont="1" applyBorder="1"/>
    <xf numFmtId="0" fontId="3" fillId="0" borderId="15" xfId="0" applyFont="1" applyBorder="1"/>
    <xf numFmtId="0" fontId="3" fillId="0" borderId="13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0" fontId="3" fillId="0" borderId="9" xfId="0" applyFont="1" applyFill="1" applyBorder="1"/>
    <xf numFmtId="0" fontId="3" fillId="0" borderId="15" xfId="0" applyFont="1" applyFill="1" applyBorder="1"/>
    <xf numFmtId="0" fontId="5" fillId="0" borderId="14" xfId="0" applyFont="1" applyBorder="1"/>
    <xf numFmtId="0" fontId="3" fillId="0" borderId="10" xfId="0" applyFont="1" applyFill="1" applyBorder="1"/>
    <xf numFmtId="0" fontId="3" fillId="0" borderId="8" xfId="0" applyFont="1" applyBorder="1" applyAlignment="1">
      <alignment horizontal="left"/>
    </xf>
    <xf numFmtId="0" fontId="5" fillId="0" borderId="10" xfId="0" applyFont="1" applyBorder="1"/>
    <xf numFmtId="0" fontId="0" fillId="0" borderId="0" xfId="0" applyAlignment="1">
      <alignment horizontal="center"/>
    </xf>
    <xf numFmtId="16" fontId="3" fillId="0" borderId="13" xfId="0" applyNumberFormat="1" applyFont="1" applyBorder="1"/>
    <xf numFmtId="0" fontId="0" fillId="0" borderId="0" xfId="0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7" fontId="3" fillId="0" borderId="8" xfId="0" applyNumberFormat="1" applyFont="1" applyBorder="1" applyAlignment="1">
      <alignment horizontal="left"/>
    </xf>
    <xf numFmtId="16" fontId="3" fillId="0" borderId="15" xfId="0" applyNumberFormat="1" applyFont="1" applyBorder="1"/>
    <xf numFmtId="17" fontId="3" fillId="0" borderId="12" xfId="0" applyNumberFormat="1" applyFont="1" applyBorder="1" applyAlignment="1">
      <alignment horizontal="left"/>
    </xf>
    <xf numFmtId="2" fontId="3" fillId="0" borderId="12" xfId="0" applyNumberFormat="1" applyFont="1" applyBorder="1"/>
    <xf numFmtId="0" fontId="6" fillId="0" borderId="0" xfId="0" applyFont="1" applyAlignment="1">
      <alignment horizontal="center"/>
    </xf>
    <xf numFmtId="43" fontId="0" fillId="0" borderId="0" xfId="1" applyFont="1" applyAlignment="1">
      <alignment horizontal="right"/>
    </xf>
    <xf numFmtId="43" fontId="6" fillId="0" borderId="0" xfId="1" applyFont="1" applyAlignment="1">
      <alignment horizontal="right"/>
    </xf>
    <xf numFmtId="43" fontId="0" fillId="0" borderId="10" xfId="1" applyFont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3" fillId="0" borderId="15" xfId="1" applyFont="1" applyBorder="1" applyAlignment="1">
      <alignment horizontal="right"/>
    </xf>
    <xf numFmtId="43" fontId="3" fillId="0" borderId="11" xfId="1" applyFont="1" applyBorder="1" applyAlignment="1">
      <alignment horizontal="right"/>
    </xf>
    <xf numFmtId="43" fontId="3" fillId="0" borderId="10" xfId="1" applyFont="1" applyBorder="1" applyAlignment="1">
      <alignment horizontal="right"/>
    </xf>
    <xf numFmtId="43" fontId="3" fillId="0" borderId="9" xfId="1" applyFont="1" applyBorder="1" applyAlignment="1">
      <alignment horizontal="right"/>
    </xf>
    <xf numFmtId="43" fontId="5" fillId="0" borderId="9" xfId="1" applyFont="1" applyBorder="1" applyAlignment="1">
      <alignment horizontal="right"/>
    </xf>
    <xf numFmtId="43" fontId="3" fillId="0" borderId="0" xfId="1" applyFont="1" applyBorder="1" applyAlignment="1">
      <alignment horizontal="right"/>
    </xf>
    <xf numFmtId="43" fontId="0" fillId="0" borderId="0" xfId="1" applyFont="1" applyBorder="1" applyAlignment="1">
      <alignment horizontal="right"/>
    </xf>
    <xf numFmtId="43" fontId="0" fillId="0" borderId="0" xfId="1" applyFont="1"/>
    <xf numFmtId="43" fontId="6" fillId="0" borderId="0" xfId="1" applyFont="1" applyAlignment="1">
      <alignment horizontal="center"/>
    </xf>
    <xf numFmtId="43" fontId="1" fillId="0" borderId="7" xfId="1" applyFont="1" applyBorder="1"/>
    <xf numFmtId="43" fontId="0" fillId="0" borderId="8" xfId="1" applyFont="1" applyBorder="1"/>
    <xf numFmtId="43" fontId="3" fillId="0" borderId="13" xfId="1" applyFont="1" applyBorder="1"/>
    <xf numFmtId="43" fontId="3" fillId="0" borderId="2" xfId="1" applyFont="1" applyBorder="1"/>
    <xf numFmtId="43" fontId="3" fillId="0" borderId="0" xfId="1" applyFont="1" applyBorder="1"/>
    <xf numFmtId="43" fontId="3" fillId="0" borderId="8" xfId="1" applyFont="1" applyBorder="1"/>
    <xf numFmtId="43" fontId="3" fillId="0" borderId="12" xfId="1" applyFont="1" applyBorder="1"/>
    <xf numFmtId="43" fontId="3" fillId="0" borderId="6" xfId="1" applyFont="1" applyBorder="1"/>
    <xf numFmtId="43" fontId="3" fillId="0" borderId="7" xfId="1" applyFont="1" applyBorder="1"/>
    <xf numFmtId="43" fontId="0" fillId="0" borderId="0" xfId="1" applyFont="1" applyBorder="1"/>
    <xf numFmtId="43" fontId="3" fillId="0" borderId="8" xfId="1" applyFont="1" applyFill="1" applyBorder="1"/>
    <xf numFmtId="43" fontId="3" fillId="0" borderId="7" xfId="1" applyFont="1" applyFill="1" applyBorder="1"/>
    <xf numFmtId="43" fontId="3" fillId="0" borderId="6" xfId="1" applyFont="1" applyFill="1" applyBorder="1"/>
    <xf numFmtId="43" fontId="3" fillId="0" borderId="12" xfId="1" applyFont="1" applyFill="1" applyBorder="1"/>
    <xf numFmtId="43" fontId="3" fillId="0" borderId="12" xfId="1" applyFont="1" applyFill="1" applyBorder="1" applyAlignment="1">
      <alignment horizontal="right"/>
    </xf>
    <xf numFmtId="43" fontId="3" fillId="0" borderId="1" xfId="1" applyFont="1" applyFill="1" applyBorder="1"/>
    <xf numFmtId="43" fontId="5" fillId="0" borderId="1" xfId="1" applyFont="1" applyFill="1" applyBorder="1"/>
    <xf numFmtId="43" fontId="3" fillId="0" borderId="2" xfId="1" applyFont="1" applyFill="1" applyBorder="1"/>
    <xf numFmtId="43" fontId="3" fillId="0" borderId="0" xfId="1" applyFont="1" applyFill="1" applyBorder="1"/>
    <xf numFmtId="43" fontId="5" fillId="0" borderId="0" xfId="1" applyFont="1" applyFill="1" applyBorder="1"/>
    <xf numFmtId="43" fontId="0" fillId="0" borderId="0" xfId="1" applyFont="1" applyFill="1"/>
    <xf numFmtId="0" fontId="3" fillId="0" borderId="12" xfId="0" applyFont="1" applyFill="1" applyBorder="1"/>
    <xf numFmtId="0" fontId="0" fillId="0" borderId="4" xfId="0" applyBorder="1" applyAlignment="1">
      <alignment horizontal="left"/>
    </xf>
    <xf numFmtId="43" fontId="1" fillId="0" borderId="9" xfId="1" applyFont="1" applyBorder="1" applyAlignment="1">
      <alignment horizontal="left"/>
    </xf>
    <xf numFmtId="43" fontId="1" fillId="0" borderId="10" xfId="1" applyFont="1" applyBorder="1" applyAlignment="1">
      <alignment horizontal="left"/>
    </xf>
    <xf numFmtId="0" fontId="1" fillId="0" borderId="9" xfId="0" applyFont="1" applyBorder="1"/>
    <xf numFmtId="43" fontId="1" fillId="0" borderId="6" xfId="1" applyFont="1" applyBorder="1" applyAlignment="1">
      <alignment horizontal="left"/>
    </xf>
    <xf numFmtId="43" fontId="1" fillId="0" borderId="7" xfId="1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6" xfId="0" applyBorder="1"/>
    <xf numFmtId="43" fontId="0" fillId="0" borderId="0" xfId="0" applyNumberFormat="1"/>
    <xf numFmtId="43" fontId="0" fillId="0" borderId="4" xfId="0" applyNumberFormat="1" applyBorder="1" applyAlignment="1">
      <alignment horizontal="left"/>
    </xf>
    <xf numFmtId="43" fontId="3" fillId="0" borderId="13" xfId="1" applyFont="1" applyFill="1" applyBorder="1"/>
    <xf numFmtId="43" fontId="3" fillId="0" borderId="0" xfId="0" applyNumberFormat="1" applyFont="1" applyBorder="1"/>
    <xf numFmtId="0" fontId="3" fillId="0" borderId="9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43" fontId="3" fillId="0" borderId="5" xfId="0" applyNumberFormat="1" applyFont="1" applyBorder="1"/>
    <xf numFmtId="43" fontId="3" fillId="0" borderId="15" xfId="1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43" fontId="3" fillId="0" borderId="10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13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5" fillId="0" borderId="12" xfId="1" applyFont="1" applyFill="1" applyBorder="1"/>
    <xf numFmtId="43" fontId="5" fillId="0" borderId="8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3"/>
  <sheetViews>
    <sheetView tabSelected="1" topLeftCell="A7" zoomScale="85" zoomScaleNormal="85" workbookViewId="0">
      <selection activeCell="S32" sqref="S32"/>
    </sheetView>
  </sheetViews>
  <sheetFormatPr defaultRowHeight="14.4" x14ac:dyDescent="0.3"/>
  <cols>
    <col min="1" max="1" width="10.21875" customWidth="1"/>
    <col min="5" max="5" width="21.77734375" customWidth="1"/>
    <col min="6" max="6" width="16.33203125" customWidth="1"/>
    <col min="7" max="7" width="1.6640625" customWidth="1"/>
    <col min="8" max="8" width="14.77734375" style="70" bestFit="1" customWidth="1"/>
    <col min="9" max="9" width="1.44140625" customWidth="1"/>
    <col min="10" max="10" width="19.77734375" style="81" customWidth="1"/>
    <col min="11" max="11" width="15.44140625" customWidth="1"/>
    <col min="12" max="12" width="9.33203125" customWidth="1"/>
    <col min="13" max="13" width="19.109375" customWidth="1"/>
    <col min="14" max="14" width="17.33203125" style="56" customWidth="1"/>
    <col min="15" max="15" width="13.21875" style="56" customWidth="1"/>
    <col min="16" max="16" width="15.21875" bestFit="1" customWidth="1"/>
    <col min="17" max="17" width="13" bestFit="1" customWidth="1"/>
  </cols>
  <sheetData>
    <row r="1" spans="1:15" x14ac:dyDescent="0.3">
      <c r="A1" t="s">
        <v>0</v>
      </c>
    </row>
    <row r="2" spans="1:15" x14ac:dyDescent="0.3">
      <c r="A2" t="s">
        <v>35</v>
      </c>
    </row>
    <row r="3" spans="1:15" x14ac:dyDescent="0.3">
      <c r="A3" t="s">
        <v>36</v>
      </c>
    </row>
    <row r="4" spans="1:15" x14ac:dyDescent="0.3">
      <c r="A4" t="s">
        <v>262</v>
      </c>
      <c r="K4" s="122"/>
    </row>
    <row r="5" spans="1:15" ht="17.399999999999999" customHeight="1" x14ac:dyDescent="0.3">
      <c r="A5" t="s">
        <v>265</v>
      </c>
    </row>
    <row r="6" spans="1:15" ht="9.6" customHeight="1" x14ac:dyDescent="0.3"/>
    <row r="7" spans="1:15" ht="17.399999999999999" customHeight="1" x14ac:dyDescent="0.3">
      <c r="A7" s="142" t="s">
        <v>255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</row>
    <row r="8" spans="1:15" ht="10.199999999999999" customHeight="1" x14ac:dyDescent="0.35">
      <c r="F8" s="8"/>
    </row>
    <row r="9" spans="1:15" ht="20.399999999999999" customHeight="1" x14ac:dyDescent="0.4">
      <c r="A9" s="141" t="s">
        <v>207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</row>
    <row r="10" spans="1:15" ht="10.199999999999999" customHeight="1" x14ac:dyDescent="0.4">
      <c r="A10" s="69"/>
      <c r="B10" s="69"/>
      <c r="C10" s="69"/>
      <c r="D10" s="69"/>
      <c r="E10" s="69"/>
      <c r="F10" s="69"/>
      <c r="G10" s="69"/>
      <c r="H10" s="71"/>
      <c r="I10" s="69"/>
      <c r="J10" s="82"/>
      <c r="K10" s="69"/>
      <c r="L10" s="69"/>
      <c r="M10" s="69"/>
      <c r="N10" s="69"/>
      <c r="O10" s="111"/>
    </row>
    <row r="11" spans="1:15" ht="21" customHeight="1" x14ac:dyDescent="0.3">
      <c r="A11" s="143" t="s">
        <v>256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</row>
    <row r="12" spans="1:15" x14ac:dyDescent="0.3">
      <c r="A12" s="143" t="s">
        <v>257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</row>
    <row r="13" spans="1:15" x14ac:dyDescent="0.3">
      <c r="M13" s="122"/>
    </row>
    <row r="14" spans="1:15" x14ac:dyDescent="0.3">
      <c r="A14" s="57" t="s">
        <v>208</v>
      </c>
      <c r="B14" s="10" t="s">
        <v>1</v>
      </c>
      <c r="C14" s="144" t="s">
        <v>3</v>
      </c>
      <c r="D14" s="145"/>
      <c r="E14" s="146"/>
      <c r="F14" s="108" t="s">
        <v>78</v>
      </c>
      <c r="G14" s="11"/>
      <c r="H14" s="106" t="s">
        <v>6</v>
      </c>
      <c r="I14" s="3"/>
      <c r="J14" s="109" t="s">
        <v>8</v>
      </c>
      <c r="K14" s="10" t="s">
        <v>11</v>
      </c>
      <c r="L14" s="10" t="s">
        <v>263</v>
      </c>
      <c r="M14" s="10" t="s">
        <v>13</v>
      </c>
      <c r="N14" s="57" t="s">
        <v>16</v>
      </c>
      <c r="O14" s="57" t="s">
        <v>18</v>
      </c>
    </row>
    <row r="15" spans="1:15" x14ac:dyDescent="0.3">
      <c r="A15" s="58" t="s">
        <v>209</v>
      </c>
      <c r="B15" s="12" t="s">
        <v>2</v>
      </c>
      <c r="C15" s="64"/>
      <c r="D15" s="64"/>
      <c r="E15" s="105"/>
      <c r="F15" s="9"/>
      <c r="G15" s="13"/>
      <c r="H15" s="107" t="s">
        <v>7</v>
      </c>
      <c r="I15" s="4"/>
      <c r="J15" s="110" t="s">
        <v>7</v>
      </c>
      <c r="K15" s="12" t="s">
        <v>12</v>
      </c>
      <c r="L15" s="12" t="s">
        <v>79</v>
      </c>
      <c r="M15" s="12" t="s">
        <v>14</v>
      </c>
      <c r="N15" s="58" t="s">
        <v>17</v>
      </c>
      <c r="O15" s="58" t="s">
        <v>19</v>
      </c>
    </row>
    <row r="16" spans="1:15" x14ac:dyDescent="0.3">
      <c r="A16" s="58" t="s">
        <v>4</v>
      </c>
      <c r="B16" s="6"/>
      <c r="C16" s="64"/>
      <c r="D16" s="64"/>
      <c r="E16" s="123"/>
      <c r="G16" s="4"/>
      <c r="H16" s="107" t="s">
        <v>5</v>
      </c>
      <c r="I16" s="4"/>
      <c r="J16" s="83" t="s">
        <v>9</v>
      </c>
      <c r="K16" s="12" t="s">
        <v>34</v>
      </c>
      <c r="L16" s="12"/>
      <c r="M16" s="12" t="s">
        <v>15</v>
      </c>
      <c r="N16" s="58" t="s">
        <v>12</v>
      </c>
      <c r="O16" s="58" t="s">
        <v>264</v>
      </c>
    </row>
    <row r="17" spans="1:17" x14ac:dyDescent="0.3">
      <c r="A17" s="58" t="s">
        <v>210</v>
      </c>
      <c r="B17" s="6"/>
      <c r="C17" s="64"/>
      <c r="D17" s="64"/>
      <c r="E17" s="105"/>
      <c r="F17" s="1"/>
      <c r="G17" s="4"/>
      <c r="H17" s="72"/>
      <c r="I17" s="4"/>
      <c r="J17" s="83" t="s">
        <v>10</v>
      </c>
      <c r="K17" s="12" t="s">
        <v>5</v>
      </c>
      <c r="L17" s="12"/>
      <c r="M17" s="12" t="s">
        <v>80</v>
      </c>
      <c r="N17" s="58"/>
      <c r="O17" s="58"/>
    </row>
    <row r="18" spans="1:17" x14ac:dyDescent="0.3">
      <c r="A18" s="58" t="s">
        <v>77</v>
      </c>
      <c r="B18" s="6"/>
      <c r="C18" s="1"/>
      <c r="D18" s="1"/>
      <c r="E18" s="4"/>
      <c r="F18" s="1"/>
      <c r="G18" s="4"/>
      <c r="H18" s="72"/>
      <c r="I18" s="4"/>
      <c r="J18" s="83" t="s">
        <v>76</v>
      </c>
      <c r="K18" s="6"/>
      <c r="L18" s="6"/>
      <c r="M18" s="20" t="s">
        <v>44</v>
      </c>
      <c r="N18" s="59"/>
      <c r="O18" s="58"/>
    </row>
    <row r="19" spans="1:17" ht="13.8" customHeight="1" x14ac:dyDescent="0.3">
      <c r="A19" s="7"/>
      <c r="B19" s="7"/>
      <c r="C19" s="2"/>
      <c r="D19" s="2"/>
      <c r="E19" s="5"/>
      <c r="F19" s="2"/>
      <c r="G19" s="5"/>
      <c r="H19" s="73"/>
      <c r="I19" s="5"/>
      <c r="J19" s="84"/>
      <c r="K19" s="7"/>
      <c r="L19" s="7"/>
      <c r="M19" s="7"/>
      <c r="N19" s="16"/>
      <c r="O19" s="16"/>
    </row>
    <row r="20" spans="1:17" hidden="1" x14ac:dyDescent="0.3">
      <c r="A20" s="25" t="s">
        <v>192</v>
      </c>
      <c r="B20" s="26">
        <v>4221</v>
      </c>
      <c r="C20" s="44" t="s">
        <v>233</v>
      </c>
      <c r="D20" s="26"/>
      <c r="E20" s="27"/>
      <c r="F20" s="26" t="s">
        <v>143</v>
      </c>
      <c r="G20" s="26"/>
      <c r="H20" s="74">
        <v>10800</v>
      </c>
      <c r="I20" s="27"/>
      <c r="J20" s="85">
        <v>13000</v>
      </c>
      <c r="K20" s="25" t="s">
        <v>75</v>
      </c>
      <c r="L20" s="25"/>
      <c r="M20" s="26" t="s">
        <v>44</v>
      </c>
      <c r="N20" s="60" t="s">
        <v>128</v>
      </c>
      <c r="O20" s="60"/>
    </row>
    <row r="21" spans="1:17" x14ac:dyDescent="0.3">
      <c r="A21" s="68" t="s">
        <v>37</v>
      </c>
      <c r="B21" s="115">
        <v>4221</v>
      </c>
      <c r="C21" s="44" t="s">
        <v>266</v>
      </c>
      <c r="D21" s="26"/>
      <c r="E21" s="27"/>
      <c r="F21" s="26" t="s">
        <v>143</v>
      </c>
      <c r="G21" s="26"/>
      <c r="H21" s="130">
        <v>18179</v>
      </c>
      <c r="I21" s="27"/>
      <c r="J21" s="85">
        <f>6151.25+8865+6207.5</f>
        <v>21223.75</v>
      </c>
      <c r="K21" s="25" t="s">
        <v>75</v>
      </c>
      <c r="L21" s="25" t="s">
        <v>91</v>
      </c>
      <c r="M21" s="26" t="s">
        <v>44</v>
      </c>
      <c r="N21" s="60" t="s">
        <v>304</v>
      </c>
      <c r="O21" s="60"/>
    </row>
    <row r="22" spans="1:17" x14ac:dyDescent="0.3">
      <c r="A22" s="68" t="s">
        <v>51</v>
      </c>
      <c r="B22" s="115">
        <v>4221</v>
      </c>
      <c r="C22" s="44" t="s">
        <v>234</v>
      </c>
      <c r="D22" s="26"/>
      <c r="E22" s="50"/>
      <c r="F22" s="26" t="s">
        <v>145</v>
      </c>
      <c r="G22" s="26"/>
      <c r="H22" s="130">
        <v>4230</v>
      </c>
      <c r="I22" s="27"/>
      <c r="J22" s="85">
        <v>5287.5</v>
      </c>
      <c r="K22" s="25" t="s">
        <v>75</v>
      </c>
      <c r="L22" s="25" t="s">
        <v>91</v>
      </c>
      <c r="M22" s="26" t="s">
        <v>44</v>
      </c>
      <c r="N22" s="60" t="s">
        <v>305</v>
      </c>
      <c r="O22" s="60"/>
    </row>
    <row r="23" spans="1:17" x14ac:dyDescent="0.3">
      <c r="A23" s="68" t="s">
        <v>54</v>
      </c>
      <c r="B23" s="115">
        <v>4221</v>
      </c>
      <c r="C23" s="44" t="s">
        <v>287</v>
      </c>
      <c r="D23" s="26"/>
      <c r="E23" s="27"/>
      <c r="F23" s="26" t="s">
        <v>146</v>
      </c>
      <c r="G23" s="26"/>
      <c r="H23" s="130">
        <v>1444</v>
      </c>
      <c r="I23" s="27"/>
      <c r="J23" s="85">
        <f>906.25+898.75+1493.25</f>
        <v>3298.25</v>
      </c>
      <c r="K23" s="25" t="s">
        <v>75</v>
      </c>
      <c r="L23" s="25" t="s">
        <v>91</v>
      </c>
      <c r="M23" s="26" t="s">
        <v>44</v>
      </c>
      <c r="N23" s="52" t="s">
        <v>247</v>
      </c>
      <c r="O23" s="60"/>
    </row>
    <row r="24" spans="1:17" x14ac:dyDescent="0.3">
      <c r="A24" s="68" t="s">
        <v>55</v>
      </c>
      <c r="B24" s="115">
        <v>4221</v>
      </c>
      <c r="C24" s="18" t="s">
        <v>235</v>
      </c>
      <c r="D24" s="35"/>
      <c r="E24" s="36"/>
      <c r="F24" s="35" t="s">
        <v>144</v>
      </c>
      <c r="G24" s="35"/>
      <c r="H24" s="131">
        <v>5242</v>
      </c>
      <c r="I24" s="36"/>
      <c r="J24" s="86">
        <v>6552.5</v>
      </c>
      <c r="K24" s="15" t="s">
        <v>75</v>
      </c>
      <c r="L24" s="25" t="s">
        <v>91</v>
      </c>
      <c r="M24" s="35" t="s">
        <v>44</v>
      </c>
      <c r="N24" s="52" t="s">
        <v>248</v>
      </c>
      <c r="O24" s="52"/>
    </row>
    <row r="25" spans="1:17" x14ac:dyDescent="0.3">
      <c r="A25" s="25" t="s">
        <v>56</v>
      </c>
      <c r="B25" s="116">
        <v>4223</v>
      </c>
      <c r="C25" s="44" t="s">
        <v>239</v>
      </c>
      <c r="D25" s="26"/>
      <c r="E25" s="27"/>
      <c r="F25" s="26"/>
      <c r="G25" s="26"/>
      <c r="H25" s="130">
        <v>4676</v>
      </c>
      <c r="I25" s="27"/>
      <c r="J25" s="85">
        <v>5845</v>
      </c>
      <c r="K25" s="25" t="s">
        <v>75</v>
      </c>
      <c r="L25" s="25" t="s">
        <v>91</v>
      </c>
      <c r="M25" s="26" t="s">
        <v>44</v>
      </c>
      <c r="N25" s="60" t="s">
        <v>304</v>
      </c>
      <c r="O25" s="60"/>
    </row>
    <row r="26" spans="1:17" x14ac:dyDescent="0.3">
      <c r="A26" s="25" t="s">
        <v>58</v>
      </c>
      <c r="B26" s="117">
        <v>4223</v>
      </c>
      <c r="C26" s="18" t="s">
        <v>129</v>
      </c>
      <c r="D26" s="35"/>
      <c r="E26" s="36"/>
      <c r="F26" s="35" t="s">
        <v>147</v>
      </c>
      <c r="G26" s="35"/>
      <c r="H26" s="131">
        <v>45567.27</v>
      </c>
      <c r="I26" s="36"/>
      <c r="J26" s="86">
        <f>48030.19+8928.93</f>
        <v>56959.12</v>
      </c>
      <c r="K26" s="15" t="s">
        <v>75</v>
      </c>
      <c r="L26" s="25" t="s">
        <v>91</v>
      </c>
      <c r="M26" s="35" t="s">
        <v>44</v>
      </c>
      <c r="N26" s="60" t="s">
        <v>246</v>
      </c>
      <c r="O26" s="52"/>
    </row>
    <row r="27" spans="1:17" x14ac:dyDescent="0.3">
      <c r="A27" s="25" t="s">
        <v>62</v>
      </c>
      <c r="B27" s="118">
        <v>4224</v>
      </c>
      <c r="C27" s="44" t="s">
        <v>227</v>
      </c>
      <c r="D27" s="26"/>
      <c r="E27" s="27"/>
      <c r="F27" s="26" t="s">
        <v>154</v>
      </c>
      <c r="G27" s="26"/>
      <c r="H27" s="130">
        <v>7200</v>
      </c>
      <c r="I27" s="27"/>
      <c r="J27" s="85">
        <v>0</v>
      </c>
      <c r="K27" s="25" t="s">
        <v>75</v>
      </c>
      <c r="L27" s="25" t="s">
        <v>91</v>
      </c>
      <c r="M27" s="26" t="s">
        <v>44</v>
      </c>
      <c r="N27" s="60" t="s">
        <v>246</v>
      </c>
      <c r="O27" s="60"/>
      <c r="P27" s="122"/>
      <c r="Q27" s="122"/>
    </row>
    <row r="28" spans="1:17" x14ac:dyDescent="0.3">
      <c r="A28" s="25" t="s">
        <v>240</v>
      </c>
      <c r="B28" s="118">
        <v>4224</v>
      </c>
      <c r="C28" s="44" t="s">
        <v>228</v>
      </c>
      <c r="D28" s="26"/>
      <c r="E28" s="27"/>
      <c r="F28" s="26" t="s">
        <v>154</v>
      </c>
      <c r="G28" s="26"/>
      <c r="H28" s="130">
        <v>2400</v>
      </c>
      <c r="I28" s="27"/>
      <c r="J28" s="85">
        <v>0</v>
      </c>
      <c r="K28" s="25" t="s">
        <v>75</v>
      </c>
      <c r="L28" s="25" t="s">
        <v>91</v>
      </c>
      <c r="M28" s="26" t="s">
        <v>44</v>
      </c>
      <c r="N28" s="60" t="s">
        <v>246</v>
      </c>
      <c r="O28" s="60"/>
      <c r="Q28" s="122"/>
    </row>
    <row r="29" spans="1:17" x14ac:dyDescent="0.3">
      <c r="A29" s="25" t="s">
        <v>241</v>
      </c>
      <c r="B29" s="118">
        <v>4224</v>
      </c>
      <c r="C29" s="44" t="s">
        <v>229</v>
      </c>
      <c r="D29" s="26"/>
      <c r="E29" s="27"/>
      <c r="F29" s="26" t="s">
        <v>154</v>
      </c>
      <c r="G29" s="26"/>
      <c r="H29" s="130">
        <v>21798</v>
      </c>
      <c r="I29" s="27"/>
      <c r="J29" s="85">
        <v>27247.5</v>
      </c>
      <c r="K29" s="25" t="s">
        <v>75</v>
      </c>
      <c r="L29" s="25" t="s">
        <v>91</v>
      </c>
      <c r="M29" s="26" t="s">
        <v>44</v>
      </c>
      <c r="N29" s="60" t="s">
        <v>246</v>
      </c>
      <c r="O29" s="60"/>
    </row>
    <row r="30" spans="1:17" x14ac:dyDescent="0.3">
      <c r="A30" s="25" t="s">
        <v>242</v>
      </c>
      <c r="B30" s="118">
        <v>4224</v>
      </c>
      <c r="C30" s="44" t="s">
        <v>236</v>
      </c>
      <c r="D30" s="26"/>
      <c r="E30" s="27"/>
      <c r="F30" s="26" t="s">
        <v>154</v>
      </c>
      <c r="G30" s="26"/>
      <c r="H30" s="130">
        <v>17077.5</v>
      </c>
      <c r="I30" s="27"/>
      <c r="J30" s="85">
        <v>21346.880000000001</v>
      </c>
      <c r="K30" s="25" t="s">
        <v>75</v>
      </c>
      <c r="L30" s="25" t="s">
        <v>91</v>
      </c>
      <c r="M30" s="26" t="s">
        <v>44</v>
      </c>
      <c r="N30" s="60" t="s">
        <v>246</v>
      </c>
      <c r="O30" s="60"/>
      <c r="P30" s="122"/>
    </row>
    <row r="31" spans="1:17" x14ac:dyDescent="0.3">
      <c r="A31" s="25" t="s">
        <v>63</v>
      </c>
      <c r="B31" s="118">
        <v>4224</v>
      </c>
      <c r="C31" s="44" t="s">
        <v>237</v>
      </c>
      <c r="D31" s="26"/>
      <c r="E31" s="27"/>
      <c r="F31" s="26" t="s">
        <v>154</v>
      </c>
      <c r="G31" s="26"/>
      <c r="H31" s="130">
        <v>2290.5</v>
      </c>
      <c r="I31" s="27"/>
      <c r="J31" s="85">
        <v>2863.12</v>
      </c>
      <c r="K31" s="25" t="s">
        <v>75</v>
      </c>
      <c r="L31" s="25" t="s">
        <v>91</v>
      </c>
      <c r="M31" s="26" t="s">
        <v>44</v>
      </c>
      <c r="N31" s="60" t="s">
        <v>246</v>
      </c>
      <c r="O31" s="60"/>
    </row>
    <row r="32" spans="1:17" x14ac:dyDescent="0.3">
      <c r="A32" s="25" t="s">
        <v>64</v>
      </c>
      <c r="B32" s="118">
        <v>4224</v>
      </c>
      <c r="C32" s="44" t="s">
        <v>230</v>
      </c>
      <c r="D32" s="26"/>
      <c r="E32" s="27"/>
      <c r="F32" s="26" t="s">
        <v>154</v>
      </c>
      <c r="G32" s="26"/>
      <c r="H32" s="130">
        <v>9468</v>
      </c>
      <c r="I32" s="27"/>
      <c r="J32" s="85">
        <v>11835</v>
      </c>
      <c r="K32" s="25" t="s">
        <v>75</v>
      </c>
      <c r="L32" s="25" t="s">
        <v>91</v>
      </c>
      <c r="M32" s="26" t="s">
        <v>44</v>
      </c>
      <c r="N32" s="60" t="s">
        <v>246</v>
      </c>
      <c r="O32" s="60"/>
    </row>
    <row r="33" spans="1:26" x14ac:dyDescent="0.3">
      <c r="A33" s="28" t="s">
        <v>65</v>
      </c>
      <c r="B33" s="118">
        <v>4224</v>
      </c>
      <c r="C33" s="32" t="s">
        <v>231</v>
      </c>
      <c r="D33" s="31"/>
      <c r="E33" s="30"/>
      <c r="F33" s="26" t="s">
        <v>154</v>
      </c>
      <c r="G33" s="31"/>
      <c r="H33" s="132">
        <v>5395.5</v>
      </c>
      <c r="I33" s="30"/>
      <c r="J33" s="87">
        <v>6744.38</v>
      </c>
      <c r="K33" s="28" t="s">
        <v>75</v>
      </c>
      <c r="L33" s="25" t="s">
        <v>91</v>
      </c>
      <c r="M33" s="31" t="s">
        <v>44</v>
      </c>
      <c r="N33" s="60" t="s">
        <v>246</v>
      </c>
      <c r="O33" s="61"/>
    </row>
    <row r="34" spans="1:26" x14ac:dyDescent="0.3">
      <c r="A34" s="25" t="s">
        <v>66</v>
      </c>
      <c r="B34" s="118">
        <v>4224</v>
      </c>
      <c r="C34" s="44" t="s">
        <v>232</v>
      </c>
      <c r="D34" s="26"/>
      <c r="E34" s="27"/>
      <c r="F34" s="26" t="s">
        <v>154</v>
      </c>
      <c r="G34" s="26"/>
      <c r="H34" s="130">
        <v>2376</v>
      </c>
      <c r="I34" s="27"/>
      <c r="J34" s="85">
        <v>2970</v>
      </c>
      <c r="K34" s="25" t="s">
        <v>75</v>
      </c>
      <c r="L34" s="25" t="s">
        <v>91</v>
      </c>
      <c r="M34" s="26" t="s">
        <v>44</v>
      </c>
      <c r="N34" s="60" t="s">
        <v>246</v>
      </c>
      <c r="O34" s="60"/>
    </row>
    <row r="35" spans="1:26" x14ac:dyDescent="0.3">
      <c r="A35" s="15" t="s">
        <v>67</v>
      </c>
      <c r="B35" s="118">
        <v>4224</v>
      </c>
      <c r="C35" s="18" t="s">
        <v>130</v>
      </c>
      <c r="D35" s="35"/>
      <c r="E35" s="36"/>
      <c r="F35" s="26" t="s">
        <v>154</v>
      </c>
      <c r="G35" s="35"/>
      <c r="H35" s="131">
        <v>3420</v>
      </c>
      <c r="I35" s="36"/>
      <c r="J35" s="86">
        <v>4275</v>
      </c>
      <c r="K35" s="15" t="s">
        <v>75</v>
      </c>
      <c r="L35" s="25" t="s">
        <v>91</v>
      </c>
      <c r="M35" s="35" t="s">
        <v>44</v>
      </c>
      <c r="N35" s="60" t="s">
        <v>246</v>
      </c>
      <c r="O35" s="52"/>
    </row>
    <row r="36" spans="1:26" x14ac:dyDescent="0.3">
      <c r="A36" s="25" t="s">
        <v>68</v>
      </c>
      <c r="B36" s="118">
        <v>4227</v>
      </c>
      <c r="C36" s="44" t="s">
        <v>243</v>
      </c>
      <c r="D36" s="26"/>
      <c r="E36" s="27"/>
      <c r="F36" s="26" t="s">
        <v>142</v>
      </c>
      <c r="G36" s="26"/>
      <c r="H36" s="130">
        <v>12000</v>
      </c>
      <c r="I36" s="27"/>
      <c r="J36" s="85">
        <v>0</v>
      </c>
      <c r="K36" s="25" t="s">
        <v>75</v>
      </c>
      <c r="L36" s="25" t="s">
        <v>91</v>
      </c>
      <c r="M36" s="26" t="s">
        <v>44</v>
      </c>
      <c r="N36" s="60" t="s">
        <v>245</v>
      </c>
      <c r="O36" s="60"/>
    </row>
    <row r="37" spans="1:26" x14ac:dyDescent="0.3">
      <c r="A37" s="25" t="s">
        <v>69</v>
      </c>
      <c r="B37" s="118">
        <v>4227</v>
      </c>
      <c r="C37" s="44" t="s">
        <v>244</v>
      </c>
      <c r="D37" s="26"/>
      <c r="E37" s="27"/>
      <c r="F37" s="26" t="s">
        <v>131</v>
      </c>
      <c r="G37" s="26"/>
      <c r="H37" s="130">
        <v>13600</v>
      </c>
      <c r="I37" s="27"/>
      <c r="J37" s="85">
        <v>0</v>
      </c>
      <c r="K37" s="25" t="s">
        <v>75</v>
      </c>
      <c r="L37" s="25" t="s">
        <v>91</v>
      </c>
      <c r="M37" s="26" t="s">
        <v>44</v>
      </c>
      <c r="N37" s="60" t="s">
        <v>245</v>
      </c>
      <c r="O37" s="60"/>
      <c r="P37" s="24"/>
    </row>
    <row r="38" spans="1:26" ht="15.6" customHeight="1" x14ac:dyDescent="0.3">
      <c r="A38" s="28" t="s">
        <v>249</v>
      </c>
      <c r="B38" s="119">
        <v>3213</v>
      </c>
      <c r="C38" s="32" t="s">
        <v>238</v>
      </c>
      <c r="D38" s="31"/>
      <c r="E38" s="30"/>
      <c r="F38" s="31" t="s">
        <v>86</v>
      </c>
      <c r="G38" s="31"/>
      <c r="H38" s="132">
        <v>11200</v>
      </c>
      <c r="I38" s="30"/>
      <c r="J38" s="87">
        <v>14000</v>
      </c>
      <c r="K38" s="15" t="s">
        <v>75</v>
      </c>
      <c r="L38" s="28" t="s">
        <v>91</v>
      </c>
      <c r="M38" s="31" t="s">
        <v>81</v>
      </c>
      <c r="N38" s="61" t="s">
        <v>46</v>
      </c>
      <c r="O38" s="61"/>
    </row>
    <row r="39" spans="1:26" x14ac:dyDescent="0.3">
      <c r="A39" s="17" t="s">
        <v>101</v>
      </c>
      <c r="B39" s="62">
        <v>3221</v>
      </c>
      <c r="C39" s="43" t="s">
        <v>38</v>
      </c>
      <c r="D39" s="19"/>
      <c r="E39" s="42"/>
      <c r="F39" s="43" t="s">
        <v>83</v>
      </c>
      <c r="G39" s="42"/>
      <c r="H39" s="133">
        <v>10400</v>
      </c>
      <c r="I39" s="42"/>
      <c r="J39" s="90">
        <v>13000</v>
      </c>
      <c r="K39" s="25" t="s">
        <v>75</v>
      </c>
      <c r="L39" s="17" t="s">
        <v>91</v>
      </c>
      <c r="M39" s="17" t="s">
        <v>44</v>
      </c>
      <c r="N39" s="62" t="s">
        <v>46</v>
      </c>
      <c r="O39" s="62"/>
    </row>
    <row r="40" spans="1:26" x14ac:dyDescent="0.3">
      <c r="A40" s="25" t="s">
        <v>102</v>
      </c>
      <c r="B40" s="60">
        <v>3221</v>
      </c>
      <c r="C40" s="26" t="s">
        <v>39</v>
      </c>
      <c r="D40" s="26"/>
      <c r="E40" s="27"/>
      <c r="F40" s="44" t="s">
        <v>148</v>
      </c>
      <c r="G40" s="27"/>
      <c r="H40" s="130">
        <v>2400</v>
      </c>
      <c r="I40" s="27"/>
      <c r="J40" s="89">
        <v>3000</v>
      </c>
      <c r="K40" s="25" t="s">
        <v>75</v>
      </c>
      <c r="L40" s="25" t="s">
        <v>91</v>
      </c>
      <c r="M40" s="25" t="s">
        <v>44</v>
      </c>
      <c r="N40" s="60" t="s">
        <v>46</v>
      </c>
      <c r="O40" s="60"/>
    </row>
    <row r="41" spans="1:26" x14ac:dyDescent="0.3">
      <c r="A41" s="25" t="s">
        <v>250</v>
      </c>
      <c r="B41" s="60">
        <v>3221</v>
      </c>
      <c r="C41" s="26" t="s">
        <v>43</v>
      </c>
      <c r="D41" s="26"/>
      <c r="E41" s="27"/>
      <c r="F41" s="44" t="s">
        <v>84</v>
      </c>
      <c r="G41" s="27"/>
      <c r="H41" s="130">
        <v>48800</v>
      </c>
      <c r="I41" s="27"/>
      <c r="J41" s="89">
        <v>61000</v>
      </c>
      <c r="K41" s="25" t="s">
        <v>75</v>
      </c>
      <c r="L41" s="25" t="s">
        <v>91</v>
      </c>
      <c r="M41" s="25" t="s">
        <v>44</v>
      </c>
      <c r="N41" s="60" t="s">
        <v>46</v>
      </c>
      <c r="O41" s="60"/>
    </row>
    <row r="42" spans="1:26" x14ac:dyDescent="0.3">
      <c r="A42" s="25" t="s">
        <v>156</v>
      </c>
      <c r="B42" s="60">
        <v>3221</v>
      </c>
      <c r="C42" s="45" t="s">
        <v>60</v>
      </c>
      <c r="D42" s="26"/>
      <c r="E42" s="27"/>
      <c r="F42" s="26" t="s">
        <v>82</v>
      </c>
      <c r="G42" s="27"/>
      <c r="H42" s="130">
        <v>53600</v>
      </c>
      <c r="I42" s="27"/>
      <c r="J42" s="89">
        <v>67000</v>
      </c>
      <c r="K42" s="25" t="s">
        <v>75</v>
      </c>
      <c r="L42" s="25" t="s">
        <v>91</v>
      </c>
      <c r="M42" s="25" t="s">
        <v>44</v>
      </c>
      <c r="N42" s="60" t="s">
        <v>46</v>
      </c>
      <c r="O42" s="60"/>
    </row>
    <row r="43" spans="1:26" x14ac:dyDescent="0.3">
      <c r="A43" s="15" t="s">
        <v>157</v>
      </c>
      <c r="B43" s="52">
        <v>3221</v>
      </c>
      <c r="C43" s="34" t="s">
        <v>61</v>
      </c>
      <c r="D43" s="35"/>
      <c r="E43" s="36"/>
      <c r="F43" s="35" t="s">
        <v>139</v>
      </c>
      <c r="G43" s="36"/>
      <c r="H43" s="131">
        <v>51200</v>
      </c>
      <c r="I43" s="36"/>
      <c r="J43" s="88">
        <v>64000</v>
      </c>
      <c r="K43" s="25" t="s">
        <v>75</v>
      </c>
      <c r="L43" s="15" t="s">
        <v>91</v>
      </c>
      <c r="M43" s="15" t="s">
        <v>44</v>
      </c>
      <c r="N43" s="52" t="s">
        <v>46</v>
      </c>
      <c r="O43" s="60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7" t="s">
        <v>158</v>
      </c>
      <c r="B44" s="60">
        <v>3221</v>
      </c>
      <c r="C44" s="45" t="s">
        <v>211</v>
      </c>
      <c r="D44" s="26"/>
      <c r="E44" s="27"/>
      <c r="F44" s="55" t="s">
        <v>85</v>
      </c>
      <c r="G44" s="27"/>
      <c r="H44" s="130">
        <v>32000</v>
      </c>
      <c r="I44" s="27"/>
      <c r="J44" s="89">
        <v>41000</v>
      </c>
      <c r="K44" s="25" t="s">
        <v>75</v>
      </c>
      <c r="L44" s="25" t="s">
        <v>91</v>
      </c>
      <c r="M44" s="25" t="s">
        <v>44</v>
      </c>
      <c r="N44" s="60" t="s">
        <v>46</v>
      </c>
      <c r="O44" s="60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1" customFormat="1" ht="15" customHeight="1" x14ac:dyDescent="0.3">
      <c r="A45" s="25" t="s">
        <v>221</v>
      </c>
      <c r="B45" s="60">
        <v>3222</v>
      </c>
      <c r="C45" s="104" t="s">
        <v>288</v>
      </c>
      <c r="D45" s="25"/>
      <c r="E45" s="25"/>
      <c r="F45" s="44" t="s">
        <v>87</v>
      </c>
      <c r="G45" s="27"/>
      <c r="H45" s="130">
        <v>590000</v>
      </c>
      <c r="I45" s="27"/>
      <c r="J45" s="137">
        <f>J46+J47</f>
        <v>693293.75</v>
      </c>
      <c r="K45" s="25" t="s">
        <v>218</v>
      </c>
      <c r="L45" s="25" t="s">
        <v>88</v>
      </c>
      <c r="M45" s="25" t="s">
        <v>222</v>
      </c>
      <c r="N45" s="67" t="s">
        <v>251</v>
      </c>
      <c r="O45" s="60" t="s">
        <v>59</v>
      </c>
      <c r="P45" s="14"/>
    </row>
    <row r="46" spans="1:26" s="1" customFormat="1" ht="15" customHeight="1" x14ac:dyDescent="0.3">
      <c r="A46" s="15"/>
      <c r="B46" s="52"/>
      <c r="C46" s="47" t="s">
        <v>289</v>
      </c>
      <c r="D46" s="35"/>
      <c r="E46" s="27"/>
      <c r="F46" s="18"/>
      <c r="G46" s="36"/>
      <c r="H46" s="131">
        <v>440000</v>
      </c>
      <c r="I46" s="36"/>
      <c r="J46" s="93">
        <v>530125</v>
      </c>
      <c r="K46" s="15"/>
      <c r="L46" s="15"/>
      <c r="M46" s="15"/>
      <c r="N46" s="65"/>
      <c r="O46" s="52"/>
      <c r="P46" s="14"/>
    </row>
    <row r="47" spans="1:26" s="1" customFormat="1" ht="15" customHeight="1" x14ac:dyDescent="0.3">
      <c r="A47" s="15"/>
      <c r="B47" s="52"/>
      <c r="C47" s="47" t="s">
        <v>290</v>
      </c>
      <c r="D47" s="35"/>
      <c r="E47" s="27"/>
      <c r="F47" s="18"/>
      <c r="G47" s="36"/>
      <c r="H47" s="131">
        <v>150000</v>
      </c>
      <c r="I47" s="36"/>
      <c r="J47" s="93">
        <v>163168.75</v>
      </c>
      <c r="K47" s="15"/>
      <c r="L47" s="15"/>
      <c r="M47" s="15"/>
      <c r="N47" s="65"/>
      <c r="O47" s="52"/>
      <c r="P47" s="14"/>
    </row>
    <row r="48" spans="1:26" x14ac:dyDescent="0.3">
      <c r="A48" s="15" t="s">
        <v>223</v>
      </c>
      <c r="B48" s="52">
        <v>3222</v>
      </c>
      <c r="C48" s="18" t="s">
        <v>291</v>
      </c>
      <c r="D48" s="35"/>
      <c r="E48" s="27"/>
      <c r="F48" s="18" t="s">
        <v>89</v>
      </c>
      <c r="G48" s="36"/>
      <c r="H48" s="131">
        <v>999200</v>
      </c>
      <c r="I48" s="36"/>
      <c r="J48" s="138">
        <f>J49+J50+J51+J52+J53+J54+J55+J56+J57+J58+J59+J60</f>
        <v>1049660.3</v>
      </c>
      <c r="K48" s="15" t="s">
        <v>218</v>
      </c>
      <c r="L48" s="15" t="s">
        <v>88</v>
      </c>
      <c r="M48" s="15" t="s">
        <v>222</v>
      </c>
      <c r="N48" s="65" t="s">
        <v>251</v>
      </c>
      <c r="O48" s="52" t="s">
        <v>59</v>
      </c>
    </row>
    <row r="49" spans="1:16" x14ac:dyDescent="0.3">
      <c r="A49" s="15"/>
      <c r="B49" s="52"/>
      <c r="C49" s="35" t="s">
        <v>292</v>
      </c>
      <c r="D49" s="35"/>
      <c r="E49" s="36"/>
      <c r="F49" s="18"/>
      <c r="G49" s="36"/>
      <c r="H49" s="131">
        <v>282000</v>
      </c>
      <c r="I49" s="36"/>
      <c r="J49" s="93">
        <v>299587.5</v>
      </c>
      <c r="K49" s="36"/>
      <c r="L49" s="36"/>
      <c r="M49" s="15"/>
      <c r="N49" s="65"/>
      <c r="O49" s="52"/>
    </row>
    <row r="50" spans="1:16" x14ac:dyDescent="0.3">
      <c r="A50" s="15"/>
      <c r="B50" s="52"/>
      <c r="C50" s="35" t="s">
        <v>293</v>
      </c>
      <c r="D50" s="35"/>
      <c r="E50" s="36"/>
      <c r="F50" s="18"/>
      <c r="G50" s="36"/>
      <c r="H50" s="131">
        <v>130000</v>
      </c>
      <c r="I50" s="36"/>
      <c r="J50" s="93">
        <v>136358.1</v>
      </c>
      <c r="K50" s="36"/>
      <c r="L50" s="36"/>
      <c r="M50" s="15"/>
      <c r="N50" s="65"/>
      <c r="O50" s="52"/>
    </row>
    <row r="51" spans="1:16" x14ac:dyDescent="0.3">
      <c r="A51" s="15"/>
      <c r="B51" s="52"/>
      <c r="C51" s="35" t="s">
        <v>294</v>
      </c>
      <c r="D51" s="35"/>
      <c r="E51" s="36"/>
      <c r="F51" s="18"/>
      <c r="G51" s="36"/>
      <c r="H51" s="131">
        <v>15500</v>
      </c>
      <c r="I51" s="36"/>
      <c r="J51" s="93">
        <v>16489.82</v>
      </c>
      <c r="K51" s="129"/>
      <c r="L51" s="36"/>
      <c r="M51" s="15"/>
      <c r="N51" s="65"/>
      <c r="O51" s="52"/>
    </row>
    <row r="52" spans="1:16" x14ac:dyDescent="0.3">
      <c r="A52" s="15"/>
      <c r="B52" s="52"/>
      <c r="C52" s="35" t="s">
        <v>295</v>
      </c>
      <c r="D52" s="35"/>
      <c r="E52" s="36"/>
      <c r="F52" s="18"/>
      <c r="G52" s="36"/>
      <c r="H52" s="131">
        <v>35000</v>
      </c>
      <c r="I52" s="36"/>
      <c r="J52" s="93">
        <v>31338.880000000001</v>
      </c>
      <c r="K52" s="36"/>
      <c r="L52" s="36"/>
      <c r="M52" s="15"/>
      <c r="N52" s="65"/>
      <c r="O52" s="52"/>
    </row>
    <row r="53" spans="1:16" x14ac:dyDescent="0.3">
      <c r="A53" s="15"/>
      <c r="B53" s="52"/>
      <c r="C53" s="35" t="s">
        <v>296</v>
      </c>
      <c r="D53" s="35"/>
      <c r="E53" s="36"/>
      <c r="F53" s="18"/>
      <c r="G53" s="36"/>
      <c r="H53" s="131">
        <v>62000</v>
      </c>
      <c r="I53" s="36"/>
      <c r="J53" s="93">
        <v>71878.75</v>
      </c>
      <c r="K53" s="36"/>
      <c r="L53" s="36"/>
      <c r="M53" s="15"/>
      <c r="N53" s="65"/>
      <c r="O53" s="52"/>
    </row>
    <row r="54" spans="1:16" x14ac:dyDescent="0.3">
      <c r="A54" s="15"/>
      <c r="B54" s="52"/>
      <c r="C54" s="35" t="s">
        <v>297</v>
      </c>
      <c r="D54" s="35"/>
      <c r="E54" s="36"/>
      <c r="F54" s="18"/>
      <c r="G54" s="36"/>
      <c r="H54" s="131">
        <v>32000</v>
      </c>
      <c r="I54" s="36"/>
      <c r="J54" s="93">
        <v>35000</v>
      </c>
      <c r="K54" s="36"/>
      <c r="L54" s="36"/>
      <c r="M54" s="15"/>
      <c r="N54" s="65"/>
      <c r="O54" s="52"/>
    </row>
    <row r="55" spans="1:16" x14ac:dyDescent="0.3">
      <c r="A55" s="15"/>
      <c r="B55" s="52"/>
      <c r="C55" s="35" t="s">
        <v>298</v>
      </c>
      <c r="D55" s="35"/>
      <c r="E55" s="36"/>
      <c r="F55" s="18"/>
      <c r="G55" s="36"/>
      <c r="H55" s="131">
        <v>135000</v>
      </c>
      <c r="I55" s="36"/>
      <c r="J55" s="93">
        <v>143550</v>
      </c>
      <c r="K55" s="36"/>
      <c r="L55" s="36"/>
      <c r="M55" s="15"/>
      <c r="N55" s="65"/>
      <c r="O55" s="52"/>
    </row>
    <row r="56" spans="1:16" x14ac:dyDescent="0.3">
      <c r="A56" s="15"/>
      <c r="B56" s="52"/>
      <c r="C56" s="35" t="s">
        <v>299</v>
      </c>
      <c r="D56" s="35"/>
      <c r="E56" s="36"/>
      <c r="F56" s="18"/>
      <c r="G56" s="36"/>
      <c r="H56" s="131">
        <v>65200</v>
      </c>
      <c r="I56" s="36"/>
      <c r="J56" s="93">
        <v>75256.25</v>
      </c>
      <c r="K56" s="36"/>
      <c r="L56" s="36"/>
      <c r="M56" s="15"/>
      <c r="N56" s="65"/>
      <c r="O56" s="52"/>
    </row>
    <row r="57" spans="1:16" x14ac:dyDescent="0.3">
      <c r="A57" s="15"/>
      <c r="B57" s="52"/>
      <c r="C57" s="35" t="s">
        <v>300</v>
      </c>
      <c r="D57" s="35"/>
      <c r="E57" s="36"/>
      <c r="F57" s="18"/>
      <c r="G57" s="36"/>
      <c r="H57" s="131">
        <v>67500</v>
      </c>
      <c r="I57" s="36"/>
      <c r="J57" s="93">
        <v>66562.5</v>
      </c>
      <c r="K57" s="36"/>
      <c r="L57" s="36"/>
      <c r="M57" s="15"/>
      <c r="N57" s="65"/>
      <c r="O57" s="52"/>
    </row>
    <row r="58" spans="1:16" x14ac:dyDescent="0.3">
      <c r="A58" s="15"/>
      <c r="B58" s="52"/>
      <c r="C58" s="35" t="s">
        <v>301</v>
      </c>
      <c r="D58" s="35"/>
      <c r="E58" s="36"/>
      <c r="F58" s="18"/>
      <c r="G58" s="36"/>
      <c r="H58" s="131">
        <v>45000</v>
      </c>
      <c r="I58" s="36"/>
      <c r="J58" s="93">
        <v>46732.25</v>
      </c>
      <c r="K58" s="36"/>
      <c r="L58" s="36"/>
      <c r="M58" s="15"/>
      <c r="N58" s="65"/>
      <c r="O58" s="52"/>
    </row>
    <row r="59" spans="1:16" x14ac:dyDescent="0.3">
      <c r="A59" s="15"/>
      <c r="B59" s="52"/>
      <c r="C59" s="35" t="s">
        <v>302</v>
      </c>
      <c r="D59" s="35"/>
      <c r="E59" s="36"/>
      <c r="F59" s="18"/>
      <c r="G59" s="36"/>
      <c r="H59" s="131">
        <v>80000</v>
      </c>
      <c r="I59" s="36"/>
      <c r="J59" s="93">
        <v>78856.25</v>
      </c>
      <c r="K59" s="129"/>
      <c r="L59" s="36"/>
      <c r="M59" s="15"/>
      <c r="N59" s="65"/>
      <c r="O59" s="52"/>
    </row>
    <row r="60" spans="1:16" x14ac:dyDescent="0.3">
      <c r="A60" s="15"/>
      <c r="B60" s="52"/>
      <c r="C60" s="35" t="s">
        <v>303</v>
      </c>
      <c r="D60" s="35"/>
      <c r="E60" s="36"/>
      <c r="F60" s="18"/>
      <c r="G60" s="36"/>
      <c r="H60" s="131">
        <v>50000</v>
      </c>
      <c r="I60" s="36"/>
      <c r="J60" s="93">
        <v>48050</v>
      </c>
      <c r="K60" s="129"/>
      <c r="L60" s="36"/>
      <c r="M60" s="15"/>
      <c r="N60" s="65"/>
      <c r="O60" s="52"/>
    </row>
    <row r="61" spans="1:16" x14ac:dyDescent="0.3">
      <c r="A61" s="15" t="s">
        <v>160</v>
      </c>
      <c r="B61" s="52">
        <v>3222</v>
      </c>
      <c r="C61" s="35" t="s">
        <v>90</v>
      </c>
      <c r="D61" s="35"/>
      <c r="E61" s="36"/>
      <c r="F61" s="18" t="s">
        <v>141</v>
      </c>
      <c r="G61" s="36"/>
      <c r="H61" s="131">
        <v>10000</v>
      </c>
      <c r="I61" s="36"/>
      <c r="J61" s="93">
        <v>10000</v>
      </c>
      <c r="K61" s="36" t="s">
        <v>75</v>
      </c>
      <c r="L61" s="36" t="s">
        <v>91</v>
      </c>
      <c r="M61" s="15" t="s">
        <v>44</v>
      </c>
      <c r="N61" s="52" t="s">
        <v>46</v>
      </c>
      <c r="O61" s="52"/>
      <c r="P61" s="24"/>
    </row>
    <row r="62" spans="1:16" x14ac:dyDescent="0.3">
      <c r="A62" s="25" t="s">
        <v>159</v>
      </c>
      <c r="B62" s="60">
        <v>3222</v>
      </c>
      <c r="C62" s="26" t="s">
        <v>92</v>
      </c>
      <c r="D62" s="26"/>
      <c r="E62" s="27"/>
      <c r="F62" s="44" t="s">
        <v>136</v>
      </c>
      <c r="G62" s="27"/>
      <c r="H62" s="130">
        <v>16000</v>
      </c>
      <c r="I62" s="27"/>
      <c r="J62" s="96">
        <v>20000</v>
      </c>
      <c r="K62" s="27" t="s">
        <v>75</v>
      </c>
      <c r="L62" s="27" t="s">
        <v>91</v>
      </c>
      <c r="M62" s="25" t="s">
        <v>44</v>
      </c>
      <c r="N62" s="60" t="s">
        <v>46</v>
      </c>
      <c r="O62" s="60"/>
      <c r="P62" s="24"/>
    </row>
    <row r="63" spans="1:16" x14ac:dyDescent="0.3">
      <c r="A63" s="25" t="s">
        <v>161</v>
      </c>
      <c r="B63" s="52">
        <v>3222</v>
      </c>
      <c r="C63" s="35" t="s">
        <v>45</v>
      </c>
      <c r="D63" s="35"/>
      <c r="E63" s="35"/>
      <c r="F63" s="18" t="s">
        <v>137</v>
      </c>
      <c r="G63" s="36"/>
      <c r="H63" s="134">
        <v>21000</v>
      </c>
      <c r="I63" s="35"/>
      <c r="J63" s="93">
        <v>21000</v>
      </c>
      <c r="K63" s="35" t="s">
        <v>75</v>
      </c>
      <c r="L63" s="15" t="s">
        <v>91</v>
      </c>
      <c r="M63" s="35" t="s">
        <v>212</v>
      </c>
      <c r="N63" s="52" t="s">
        <v>252</v>
      </c>
      <c r="O63" s="52"/>
    </row>
    <row r="64" spans="1:16" x14ac:dyDescent="0.3">
      <c r="A64" s="15" t="s">
        <v>162</v>
      </c>
      <c r="B64" s="52">
        <v>3222</v>
      </c>
      <c r="C64" s="35" t="s">
        <v>132</v>
      </c>
      <c r="D64" s="35"/>
      <c r="E64" s="36"/>
      <c r="F64" s="18" t="s">
        <v>133</v>
      </c>
      <c r="G64" s="36"/>
      <c r="H64" s="131">
        <v>100000</v>
      </c>
      <c r="I64" s="36"/>
      <c r="J64" s="93">
        <v>125000</v>
      </c>
      <c r="K64" s="36" t="s">
        <v>75</v>
      </c>
      <c r="L64" s="36" t="s">
        <v>91</v>
      </c>
      <c r="M64" s="15" t="s">
        <v>44</v>
      </c>
      <c r="N64" s="52" t="s">
        <v>46</v>
      </c>
      <c r="O64" s="52"/>
    </row>
    <row r="65" spans="1:16" x14ac:dyDescent="0.3">
      <c r="A65" s="25" t="s">
        <v>163</v>
      </c>
      <c r="B65" s="60">
        <v>3222</v>
      </c>
      <c r="C65" s="26" t="s">
        <v>93</v>
      </c>
      <c r="D65" s="26"/>
      <c r="E65" s="27"/>
      <c r="F65" s="44" t="s">
        <v>135</v>
      </c>
      <c r="G65" s="27"/>
      <c r="H65" s="130">
        <v>56141.05</v>
      </c>
      <c r="I65" s="27"/>
      <c r="J65" s="96">
        <v>70176.31</v>
      </c>
      <c r="K65" s="27" t="s">
        <v>75</v>
      </c>
      <c r="L65" s="27" t="s">
        <v>91</v>
      </c>
      <c r="M65" s="25" t="s">
        <v>44</v>
      </c>
      <c r="N65" s="52" t="s">
        <v>46</v>
      </c>
      <c r="O65" s="60"/>
    </row>
    <row r="66" spans="1:16" x14ac:dyDescent="0.3">
      <c r="A66" s="25" t="s">
        <v>164</v>
      </c>
      <c r="B66" s="60">
        <v>3222</v>
      </c>
      <c r="C66" s="45" t="s">
        <v>94</v>
      </c>
      <c r="D66" s="26"/>
      <c r="E66" s="26"/>
      <c r="F66" s="44" t="s">
        <v>134</v>
      </c>
      <c r="G66" s="27"/>
      <c r="H66" s="135">
        <v>12556.51</v>
      </c>
      <c r="I66" s="26"/>
      <c r="J66" s="96">
        <v>15695.64</v>
      </c>
      <c r="K66" s="26" t="s">
        <v>75</v>
      </c>
      <c r="L66" s="25" t="s">
        <v>91</v>
      </c>
      <c r="M66" s="25" t="s">
        <v>44</v>
      </c>
      <c r="N66" s="52" t="s">
        <v>46</v>
      </c>
      <c r="O66" s="112"/>
    </row>
    <row r="67" spans="1:16" x14ac:dyDescent="0.3">
      <c r="A67" s="28" t="s">
        <v>167</v>
      </c>
      <c r="B67" s="61">
        <v>3222</v>
      </c>
      <c r="C67" s="33" t="s">
        <v>95</v>
      </c>
      <c r="D67" s="31"/>
      <c r="E67" s="31"/>
      <c r="F67" s="32" t="s">
        <v>116</v>
      </c>
      <c r="G67" s="30"/>
      <c r="H67" s="136">
        <v>12000</v>
      </c>
      <c r="I67" s="30"/>
      <c r="J67" s="94">
        <v>15000</v>
      </c>
      <c r="K67" s="19" t="s">
        <v>75</v>
      </c>
      <c r="L67" s="25" t="s">
        <v>91</v>
      </c>
      <c r="M67" s="28" t="s">
        <v>44</v>
      </c>
      <c r="N67" s="61" t="s">
        <v>46</v>
      </c>
      <c r="O67" s="113"/>
      <c r="P67" s="24"/>
    </row>
    <row r="68" spans="1:16" ht="13.8" customHeight="1" x14ac:dyDescent="0.3">
      <c r="A68" s="25" t="s">
        <v>165</v>
      </c>
      <c r="B68" s="112">
        <v>3222</v>
      </c>
      <c r="C68" s="26" t="s">
        <v>96</v>
      </c>
      <c r="D68" s="26"/>
      <c r="E68" s="26"/>
      <c r="F68" s="49" t="s">
        <v>97</v>
      </c>
      <c r="G68" s="27"/>
      <c r="H68" s="130">
        <v>2400</v>
      </c>
      <c r="I68" s="27"/>
      <c r="J68" s="96">
        <v>3000</v>
      </c>
      <c r="K68" s="25" t="s">
        <v>75</v>
      </c>
      <c r="L68" s="25" t="s">
        <v>91</v>
      </c>
      <c r="M68" s="25" t="s">
        <v>44</v>
      </c>
      <c r="N68" s="60" t="s">
        <v>46</v>
      </c>
      <c r="O68" s="60"/>
    </row>
    <row r="69" spans="1:16" x14ac:dyDescent="0.3">
      <c r="A69" s="17" t="s">
        <v>220</v>
      </c>
      <c r="B69" s="62">
        <v>3223</v>
      </c>
      <c r="C69" s="43" t="s">
        <v>155</v>
      </c>
      <c r="D69" s="19"/>
      <c r="E69" s="42"/>
      <c r="F69" s="43" t="s">
        <v>99</v>
      </c>
      <c r="G69" s="42"/>
      <c r="H69" s="133">
        <v>720000</v>
      </c>
      <c r="I69" s="42"/>
      <c r="J69" s="90">
        <f>386000-18500+878</f>
        <v>368378</v>
      </c>
      <c r="K69" s="17" t="s">
        <v>218</v>
      </c>
      <c r="L69" s="17" t="s">
        <v>91</v>
      </c>
      <c r="M69" s="17" t="s">
        <v>219</v>
      </c>
      <c r="N69" s="62" t="s">
        <v>253</v>
      </c>
      <c r="O69" s="62" t="s">
        <v>98</v>
      </c>
    </row>
    <row r="70" spans="1:16" x14ac:dyDescent="0.3">
      <c r="A70" s="25" t="s">
        <v>166</v>
      </c>
      <c r="B70" s="60">
        <v>3223</v>
      </c>
      <c r="C70" s="44" t="s">
        <v>21</v>
      </c>
      <c r="D70" s="26"/>
      <c r="E70" s="27"/>
      <c r="F70" s="44" t="s">
        <v>117</v>
      </c>
      <c r="G70" s="27"/>
      <c r="H70" s="130">
        <v>13600</v>
      </c>
      <c r="I70" s="27"/>
      <c r="J70" s="89">
        <v>17000</v>
      </c>
      <c r="K70" s="25" t="s">
        <v>75</v>
      </c>
      <c r="L70" s="25" t="s">
        <v>91</v>
      </c>
      <c r="M70" s="25" t="s">
        <v>44</v>
      </c>
      <c r="N70" s="60" t="s">
        <v>46</v>
      </c>
      <c r="O70" s="60"/>
    </row>
    <row r="71" spans="1:16" x14ac:dyDescent="0.3">
      <c r="A71" s="25" t="s">
        <v>168</v>
      </c>
      <c r="B71" s="60">
        <v>3223</v>
      </c>
      <c r="C71" s="44" t="s">
        <v>50</v>
      </c>
      <c r="D71" s="26"/>
      <c r="E71" s="27"/>
      <c r="F71" s="44" t="s">
        <v>150</v>
      </c>
      <c r="G71" s="27"/>
      <c r="H71" s="130">
        <v>24400</v>
      </c>
      <c r="I71" s="27"/>
      <c r="J71" s="89">
        <v>30500</v>
      </c>
      <c r="K71" s="25" t="s">
        <v>75</v>
      </c>
      <c r="L71" s="25" t="s">
        <v>91</v>
      </c>
      <c r="M71" s="25" t="s">
        <v>20</v>
      </c>
      <c r="N71" s="60" t="s">
        <v>253</v>
      </c>
      <c r="O71" s="60"/>
    </row>
    <row r="72" spans="1:16" x14ac:dyDescent="0.3">
      <c r="A72" s="44" t="s">
        <v>224</v>
      </c>
      <c r="B72" s="60">
        <v>3223</v>
      </c>
      <c r="C72" s="26" t="s">
        <v>22</v>
      </c>
      <c r="D72" s="26"/>
      <c r="E72" s="26"/>
      <c r="F72" s="66" t="s">
        <v>100</v>
      </c>
      <c r="G72" s="27"/>
      <c r="H72" s="130">
        <v>362368</v>
      </c>
      <c r="I72" s="27"/>
      <c r="J72" s="89">
        <v>285000</v>
      </c>
      <c r="K72" s="25" t="s">
        <v>218</v>
      </c>
      <c r="L72" s="25" t="s">
        <v>91</v>
      </c>
      <c r="M72" s="25" t="s">
        <v>222</v>
      </c>
      <c r="N72" s="67" t="s">
        <v>254</v>
      </c>
      <c r="O72" s="60" t="s">
        <v>59</v>
      </c>
    </row>
    <row r="73" spans="1:16" x14ac:dyDescent="0.3">
      <c r="A73" s="32" t="s">
        <v>169</v>
      </c>
      <c r="B73" s="61">
        <v>32241</v>
      </c>
      <c r="C73" s="31" t="s">
        <v>225</v>
      </c>
      <c r="D73" s="31"/>
      <c r="E73" s="30"/>
      <c r="F73" s="32" t="s">
        <v>103</v>
      </c>
      <c r="G73" s="30"/>
      <c r="H73" s="132">
        <v>11200</v>
      </c>
      <c r="I73" s="30"/>
      <c r="J73" s="91">
        <v>14000</v>
      </c>
      <c r="K73" s="28" t="s">
        <v>75</v>
      </c>
      <c r="L73" s="28" t="s">
        <v>91</v>
      </c>
      <c r="M73" s="28" t="s">
        <v>44</v>
      </c>
      <c r="N73" s="61" t="s">
        <v>46</v>
      </c>
      <c r="O73" s="61"/>
    </row>
    <row r="74" spans="1:16" x14ac:dyDescent="0.3">
      <c r="A74" s="17" t="s">
        <v>170</v>
      </c>
      <c r="B74" s="114">
        <v>32242</v>
      </c>
      <c r="C74" s="43" t="s">
        <v>213</v>
      </c>
      <c r="D74" s="19"/>
      <c r="E74" s="42"/>
      <c r="F74" s="43" t="s">
        <v>103</v>
      </c>
      <c r="G74" s="42"/>
      <c r="H74" s="133">
        <v>3200</v>
      </c>
      <c r="I74" s="42"/>
      <c r="J74" s="90">
        <v>4000</v>
      </c>
      <c r="K74" s="17" t="s">
        <v>75</v>
      </c>
      <c r="L74" s="17" t="s">
        <v>91</v>
      </c>
      <c r="M74" s="17" t="s">
        <v>44</v>
      </c>
      <c r="N74" s="62" t="s">
        <v>46</v>
      </c>
      <c r="O74" s="62"/>
    </row>
    <row r="75" spans="1:16" x14ac:dyDescent="0.3">
      <c r="A75" s="17" t="s">
        <v>171</v>
      </c>
      <c r="B75" s="120">
        <v>32243</v>
      </c>
      <c r="C75" s="48" t="s">
        <v>214</v>
      </c>
      <c r="D75" s="19"/>
      <c r="E75" s="42"/>
      <c r="F75" s="126">
        <v>34300000</v>
      </c>
      <c r="G75" s="42"/>
      <c r="H75" s="133">
        <v>800</v>
      </c>
      <c r="I75" s="42"/>
      <c r="J75" s="90">
        <v>1000</v>
      </c>
      <c r="K75" s="17" t="s">
        <v>75</v>
      </c>
      <c r="L75" s="17" t="s">
        <v>91</v>
      </c>
      <c r="M75" s="17" t="s">
        <v>44</v>
      </c>
      <c r="N75" s="62" t="s">
        <v>46</v>
      </c>
      <c r="O75" s="62"/>
    </row>
    <row r="76" spans="1:16" x14ac:dyDescent="0.3">
      <c r="A76" s="25" t="s">
        <v>172</v>
      </c>
      <c r="B76" s="115">
        <v>3225</v>
      </c>
      <c r="C76" s="49" t="s">
        <v>40</v>
      </c>
      <c r="D76" s="26"/>
      <c r="E76" s="27"/>
      <c r="F76" s="127">
        <v>39300000</v>
      </c>
      <c r="G76" s="27"/>
      <c r="H76" s="130">
        <v>22000</v>
      </c>
      <c r="I76" s="27"/>
      <c r="J76" s="89">
        <v>27500</v>
      </c>
      <c r="K76" s="25" t="s">
        <v>75</v>
      </c>
      <c r="L76" s="25" t="s">
        <v>91</v>
      </c>
      <c r="M76" s="25" t="s">
        <v>44</v>
      </c>
      <c r="N76" s="60" t="s">
        <v>46</v>
      </c>
      <c r="O76" s="60"/>
    </row>
    <row r="77" spans="1:16" x14ac:dyDescent="0.3">
      <c r="A77" s="25" t="s">
        <v>173</v>
      </c>
      <c r="B77" s="115">
        <v>3225</v>
      </c>
      <c r="C77" s="49" t="s">
        <v>23</v>
      </c>
      <c r="D77" s="26"/>
      <c r="E77" s="27"/>
      <c r="F77" s="44" t="s">
        <v>127</v>
      </c>
      <c r="G77" s="27"/>
      <c r="H77" s="130">
        <v>2000</v>
      </c>
      <c r="I77" s="27"/>
      <c r="J77" s="89">
        <v>2500</v>
      </c>
      <c r="K77" s="25" t="s">
        <v>75</v>
      </c>
      <c r="L77" s="25" t="s">
        <v>91</v>
      </c>
      <c r="M77" s="25" t="s">
        <v>44</v>
      </c>
      <c r="N77" s="60" t="s">
        <v>46</v>
      </c>
      <c r="O77" s="60"/>
    </row>
    <row r="78" spans="1:16" x14ac:dyDescent="0.3">
      <c r="A78" s="25" t="s">
        <v>174</v>
      </c>
      <c r="B78" s="115">
        <v>3227</v>
      </c>
      <c r="C78" s="49" t="s">
        <v>47</v>
      </c>
      <c r="D78" s="26"/>
      <c r="E78" s="27"/>
      <c r="F78" s="44" t="s">
        <v>118</v>
      </c>
      <c r="G78" s="27"/>
      <c r="H78" s="130">
        <v>23052.799999999999</v>
      </c>
      <c r="I78" s="27"/>
      <c r="J78" s="89">
        <v>28816</v>
      </c>
      <c r="K78" s="25" t="s">
        <v>75</v>
      </c>
      <c r="L78" s="25" t="s">
        <v>91</v>
      </c>
      <c r="M78" s="25" t="s">
        <v>44</v>
      </c>
      <c r="N78" s="60" t="s">
        <v>46</v>
      </c>
      <c r="O78" s="60"/>
    </row>
    <row r="79" spans="1:16" x14ac:dyDescent="0.3">
      <c r="A79" s="15" t="s">
        <v>175</v>
      </c>
      <c r="B79" s="115">
        <v>3231</v>
      </c>
      <c r="C79" s="47" t="s">
        <v>104</v>
      </c>
      <c r="D79" s="26"/>
      <c r="E79" s="27"/>
      <c r="F79" s="44" t="s">
        <v>105</v>
      </c>
      <c r="G79" s="36"/>
      <c r="H79" s="131">
        <v>25600</v>
      </c>
      <c r="I79" s="27"/>
      <c r="J79" s="89">
        <v>32000</v>
      </c>
      <c r="K79" s="25" t="s">
        <v>75</v>
      </c>
      <c r="L79" s="25" t="s">
        <v>91</v>
      </c>
      <c r="M79" s="25" t="s">
        <v>20</v>
      </c>
      <c r="N79" s="60" t="s">
        <v>46</v>
      </c>
      <c r="O79" s="60"/>
    </row>
    <row r="80" spans="1:16" ht="13.8" customHeight="1" x14ac:dyDescent="0.3">
      <c r="A80" s="25" t="s">
        <v>176</v>
      </c>
      <c r="B80" s="60">
        <v>3231</v>
      </c>
      <c r="C80" s="49" t="s">
        <v>41</v>
      </c>
      <c r="D80" s="26"/>
      <c r="E80" s="27"/>
      <c r="F80" s="44" t="s">
        <v>106</v>
      </c>
      <c r="G80" s="27"/>
      <c r="H80" s="130">
        <v>2160</v>
      </c>
      <c r="I80" s="27"/>
      <c r="J80" s="89">
        <v>2700</v>
      </c>
      <c r="K80" s="25" t="s">
        <v>75</v>
      </c>
      <c r="L80" s="25" t="s">
        <v>91</v>
      </c>
      <c r="M80" s="25" t="s">
        <v>20</v>
      </c>
      <c r="N80" s="60" t="s">
        <v>46</v>
      </c>
      <c r="O80" s="60"/>
    </row>
    <row r="81" spans="1:15" x14ac:dyDescent="0.3">
      <c r="A81" s="28" t="s">
        <v>177</v>
      </c>
      <c r="B81" s="61">
        <v>32320</v>
      </c>
      <c r="C81" s="51" t="s">
        <v>215</v>
      </c>
      <c r="D81" s="31"/>
      <c r="E81" s="30"/>
      <c r="F81" s="32" t="s">
        <v>119</v>
      </c>
      <c r="G81" s="30"/>
      <c r="H81" s="132">
        <v>68000</v>
      </c>
      <c r="I81" s="30"/>
      <c r="J81" s="91">
        <v>85000</v>
      </c>
      <c r="K81" s="28" t="s">
        <v>75</v>
      </c>
      <c r="L81" s="28" t="s">
        <v>91</v>
      </c>
      <c r="M81" s="28" t="s">
        <v>44</v>
      </c>
      <c r="N81" s="60" t="s">
        <v>46</v>
      </c>
      <c r="O81" s="61"/>
    </row>
    <row r="82" spans="1:15" x14ac:dyDescent="0.3">
      <c r="A82" s="17" t="s">
        <v>178</v>
      </c>
      <c r="B82" s="120">
        <v>32321</v>
      </c>
      <c r="C82" s="48" t="s">
        <v>216</v>
      </c>
      <c r="D82" s="19"/>
      <c r="E82" s="42"/>
      <c r="F82" s="43" t="s">
        <v>120</v>
      </c>
      <c r="G82" s="42"/>
      <c r="H82" s="133">
        <v>92000</v>
      </c>
      <c r="I82" s="42"/>
      <c r="J82" s="90">
        <v>115000</v>
      </c>
      <c r="K82" s="17" t="s">
        <v>75</v>
      </c>
      <c r="L82" s="17" t="s">
        <v>91</v>
      </c>
      <c r="M82" s="17" t="s">
        <v>44</v>
      </c>
      <c r="N82" s="62" t="s">
        <v>46</v>
      </c>
      <c r="O82" s="62"/>
    </row>
    <row r="83" spans="1:15" x14ac:dyDescent="0.3">
      <c r="A83" s="17" t="s">
        <v>179</v>
      </c>
      <c r="B83" s="120">
        <v>32322</v>
      </c>
      <c r="C83" s="48" t="s">
        <v>217</v>
      </c>
      <c r="D83" s="19"/>
      <c r="E83" s="42"/>
      <c r="F83" s="43" t="s">
        <v>121</v>
      </c>
      <c r="G83" s="42"/>
      <c r="H83" s="133">
        <v>20000</v>
      </c>
      <c r="I83" s="42"/>
      <c r="J83" s="90">
        <v>25000</v>
      </c>
      <c r="K83" s="17" t="s">
        <v>75</v>
      </c>
      <c r="L83" s="17" t="s">
        <v>91</v>
      </c>
      <c r="M83" s="17" t="s">
        <v>44</v>
      </c>
      <c r="N83" s="62" t="s">
        <v>46</v>
      </c>
      <c r="O83" s="62"/>
    </row>
    <row r="84" spans="1:15" x14ac:dyDescent="0.3">
      <c r="A84" s="25" t="s">
        <v>180</v>
      </c>
      <c r="B84" s="115">
        <v>3232</v>
      </c>
      <c r="C84" s="49" t="s">
        <v>74</v>
      </c>
      <c r="D84" s="26"/>
      <c r="E84" s="27"/>
      <c r="F84" s="127">
        <v>50800000</v>
      </c>
      <c r="G84" s="27"/>
      <c r="H84" s="130">
        <v>9001.25</v>
      </c>
      <c r="I84" s="27"/>
      <c r="J84" s="89">
        <v>11252</v>
      </c>
      <c r="K84" s="25" t="s">
        <v>75</v>
      </c>
      <c r="L84" s="25" t="s">
        <v>91</v>
      </c>
      <c r="M84" s="25" t="s">
        <v>44</v>
      </c>
      <c r="N84" s="62" t="s">
        <v>46</v>
      </c>
      <c r="O84" s="60"/>
    </row>
    <row r="85" spans="1:15" x14ac:dyDescent="0.3">
      <c r="A85" s="25" t="s">
        <v>181</v>
      </c>
      <c r="B85" s="60">
        <v>3233</v>
      </c>
      <c r="C85" s="49" t="s">
        <v>70</v>
      </c>
      <c r="D85" s="26"/>
      <c r="E85" s="27"/>
      <c r="F85" s="44" t="s">
        <v>107</v>
      </c>
      <c r="G85" s="27"/>
      <c r="H85" s="130">
        <v>12000</v>
      </c>
      <c r="I85" s="27"/>
      <c r="J85" s="89">
        <v>15000</v>
      </c>
      <c r="K85" s="25" t="s">
        <v>75</v>
      </c>
      <c r="L85" s="25" t="s">
        <v>91</v>
      </c>
      <c r="M85" s="25" t="s">
        <v>44</v>
      </c>
      <c r="N85" s="60" t="s">
        <v>46</v>
      </c>
      <c r="O85" s="60"/>
    </row>
    <row r="86" spans="1:15" x14ac:dyDescent="0.3">
      <c r="A86" s="25" t="s">
        <v>182</v>
      </c>
      <c r="B86" s="115">
        <v>32341</v>
      </c>
      <c r="C86" s="49" t="s">
        <v>24</v>
      </c>
      <c r="D86" s="26"/>
      <c r="E86" s="36"/>
      <c r="F86" s="44" t="s">
        <v>122</v>
      </c>
      <c r="G86" s="36"/>
      <c r="H86" s="130">
        <v>148000</v>
      </c>
      <c r="I86" s="36"/>
      <c r="J86" s="88">
        <v>185000</v>
      </c>
      <c r="K86" s="15" t="s">
        <v>52</v>
      </c>
      <c r="L86" s="15" t="s">
        <v>91</v>
      </c>
      <c r="M86" s="15"/>
      <c r="N86" s="52"/>
      <c r="O86" s="52"/>
    </row>
    <row r="87" spans="1:15" x14ac:dyDescent="0.3">
      <c r="A87" s="25" t="s">
        <v>183</v>
      </c>
      <c r="B87" s="115">
        <v>32342</v>
      </c>
      <c r="C87" s="49" t="s">
        <v>53</v>
      </c>
      <c r="D87" s="26"/>
      <c r="E87" s="27"/>
      <c r="F87" s="44" t="s">
        <v>123</v>
      </c>
      <c r="G87" s="27"/>
      <c r="H87" s="130">
        <v>30400</v>
      </c>
      <c r="I87" s="27"/>
      <c r="J87" s="89">
        <v>38000</v>
      </c>
      <c r="K87" s="25" t="s">
        <v>52</v>
      </c>
      <c r="L87" s="25" t="s">
        <v>91</v>
      </c>
      <c r="M87" s="25"/>
      <c r="N87" s="60"/>
      <c r="O87" s="60"/>
    </row>
    <row r="88" spans="1:15" x14ac:dyDescent="0.3">
      <c r="A88" s="25" t="s">
        <v>184</v>
      </c>
      <c r="B88" s="115">
        <v>32343</v>
      </c>
      <c r="C88" s="49" t="s">
        <v>25</v>
      </c>
      <c r="D88" s="26"/>
      <c r="E88" s="27"/>
      <c r="F88" s="44" t="s">
        <v>124</v>
      </c>
      <c r="G88" s="27"/>
      <c r="H88" s="130">
        <v>18400</v>
      </c>
      <c r="I88" s="27"/>
      <c r="J88" s="89">
        <v>23000</v>
      </c>
      <c r="K88" s="25" t="s">
        <v>75</v>
      </c>
      <c r="L88" s="25" t="s">
        <v>91</v>
      </c>
      <c r="M88" s="25" t="s">
        <v>44</v>
      </c>
      <c r="N88" s="60" t="s">
        <v>46</v>
      </c>
      <c r="O88" s="60"/>
    </row>
    <row r="89" spans="1:15" x14ac:dyDescent="0.3">
      <c r="A89" s="25" t="s">
        <v>185</v>
      </c>
      <c r="B89" s="115">
        <v>32344</v>
      </c>
      <c r="C89" s="49" t="s">
        <v>26</v>
      </c>
      <c r="D89" s="26"/>
      <c r="E89" s="27"/>
      <c r="F89" s="44" t="s">
        <v>108</v>
      </c>
      <c r="G89" s="27"/>
      <c r="H89" s="130">
        <v>8400</v>
      </c>
      <c r="I89" s="27"/>
      <c r="J89" s="89">
        <v>9500</v>
      </c>
      <c r="K89" s="25" t="s">
        <v>75</v>
      </c>
      <c r="L89" s="25" t="s">
        <v>91</v>
      </c>
      <c r="M89" s="25" t="s">
        <v>44</v>
      </c>
      <c r="N89" s="60" t="s">
        <v>46</v>
      </c>
      <c r="O89" s="60"/>
    </row>
    <row r="90" spans="1:15" ht="13.8" customHeight="1" x14ac:dyDescent="0.3">
      <c r="A90" s="25" t="s">
        <v>186</v>
      </c>
      <c r="B90" s="115">
        <v>32349</v>
      </c>
      <c r="C90" s="49" t="s">
        <v>71</v>
      </c>
      <c r="D90" s="26"/>
      <c r="E90" s="27"/>
      <c r="F90" s="44" t="s">
        <v>149</v>
      </c>
      <c r="G90" s="27"/>
      <c r="H90" s="130">
        <v>35200</v>
      </c>
      <c r="I90" s="27"/>
      <c r="J90" s="89">
        <v>44000</v>
      </c>
      <c r="K90" s="25" t="s">
        <v>75</v>
      </c>
      <c r="L90" s="25" t="s">
        <v>91</v>
      </c>
      <c r="M90" s="25" t="s">
        <v>44</v>
      </c>
      <c r="N90" s="60" t="s">
        <v>46</v>
      </c>
      <c r="O90" s="60"/>
    </row>
    <row r="91" spans="1:15" x14ac:dyDescent="0.3">
      <c r="A91" s="43" t="s">
        <v>187</v>
      </c>
      <c r="B91" s="62">
        <v>3236</v>
      </c>
      <c r="C91" s="48" t="s">
        <v>226</v>
      </c>
      <c r="D91" s="19"/>
      <c r="E91" s="42"/>
      <c r="F91" s="43" t="s">
        <v>109</v>
      </c>
      <c r="G91" s="42"/>
      <c r="H91" s="133">
        <v>14400</v>
      </c>
      <c r="I91" s="42"/>
      <c r="J91" s="90">
        <v>18000</v>
      </c>
      <c r="K91" s="17" t="s">
        <v>75</v>
      </c>
      <c r="L91" s="17" t="s">
        <v>91</v>
      </c>
      <c r="M91" s="17" t="s">
        <v>20</v>
      </c>
      <c r="N91" s="62" t="s">
        <v>46</v>
      </c>
      <c r="O91" s="62"/>
    </row>
    <row r="92" spans="1:15" ht="14.4" customHeight="1" x14ac:dyDescent="0.3">
      <c r="A92" s="25" t="s">
        <v>188</v>
      </c>
      <c r="B92" s="60">
        <v>3236</v>
      </c>
      <c r="C92" s="49" t="s">
        <v>27</v>
      </c>
      <c r="D92" s="26"/>
      <c r="E92" s="27"/>
      <c r="F92" s="44" t="s">
        <v>138</v>
      </c>
      <c r="G92" s="27"/>
      <c r="H92" s="130">
        <v>2400</v>
      </c>
      <c r="I92" s="27"/>
      <c r="J92" s="89">
        <v>3000</v>
      </c>
      <c r="K92" s="25" t="s">
        <v>75</v>
      </c>
      <c r="L92" s="25" t="s">
        <v>91</v>
      </c>
      <c r="M92" s="25" t="s">
        <v>20</v>
      </c>
      <c r="N92" s="60" t="s">
        <v>46</v>
      </c>
      <c r="O92" s="60"/>
    </row>
    <row r="93" spans="1:15" x14ac:dyDescent="0.3">
      <c r="A93" s="15" t="s">
        <v>189</v>
      </c>
      <c r="B93" s="52">
        <v>3238</v>
      </c>
      <c r="C93" s="47" t="s">
        <v>28</v>
      </c>
      <c r="D93" s="35"/>
      <c r="E93" s="36"/>
      <c r="F93" s="18" t="s">
        <v>110</v>
      </c>
      <c r="G93" s="36"/>
      <c r="H93" s="131">
        <v>44000</v>
      </c>
      <c r="I93" s="36"/>
      <c r="J93" s="93">
        <v>55000</v>
      </c>
      <c r="K93" s="15" t="s">
        <v>75</v>
      </c>
      <c r="L93" s="15" t="s">
        <v>91</v>
      </c>
      <c r="M93" s="15" t="s">
        <v>20</v>
      </c>
      <c r="N93" s="52" t="s">
        <v>46</v>
      </c>
      <c r="O93" s="52"/>
    </row>
    <row r="94" spans="1:15" x14ac:dyDescent="0.3">
      <c r="A94" s="25" t="s">
        <v>190</v>
      </c>
      <c r="B94" s="115">
        <v>32392</v>
      </c>
      <c r="C94" s="49" t="s">
        <v>29</v>
      </c>
      <c r="D94" s="26"/>
      <c r="E94" s="27"/>
      <c r="F94" s="44" t="s">
        <v>140</v>
      </c>
      <c r="G94" s="27"/>
      <c r="H94" s="130">
        <v>400</v>
      </c>
      <c r="I94" s="27"/>
      <c r="J94" s="97">
        <v>500</v>
      </c>
      <c r="K94" s="25" t="s">
        <v>75</v>
      </c>
      <c r="L94" s="25" t="s">
        <v>91</v>
      </c>
      <c r="M94" s="25" t="s">
        <v>44</v>
      </c>
      <c r="N94" s="60" t="s">
        <v>46</v>
      </c>
      <c r="O94" s="60"/>
    </row>
    <row r="95" spans="1:15" x14ac:dyDescent="0.3">
      <c r="A95" s="25" t="s">
        <v>191</v>
      </c>
      <c r="B95" s="115">
        <v>32393</v>
      </c>
      <c r="C95" s="49" t="s">
        <v>30</v>
      </c>
      <c r="D95" s="26"/>
      <c r="E95" s="27"/>
      <c r="F95" s="44" t="s">
        <v>125</v>
      </c>
      <c r="G95" s="27"/>
      <c r="H95" s="130">
        <v>400</v>
      </c>
      <c r="I95" s="27"/>
      <c r="J95" s="97">
        <v>500</v>
      </c>
      <c r="K95" s="25" t="s">
        <v>75</v>
      </c>
      <c r="L95" s="25" t="s">
        <v>91</v>
      </c>
      <c r="M95" s="25" t="s">
        <v>44</v>
      </c>
      <c r="N95" s="60" t="s">
        <v>46</v>
      </c>
      <c r="O95" s="60"/>
    </row>
    <row r="96" spans="1:15" x14ac:dyDescent="0.3">
      <c r="A96" s="25" t="s">
        <v>192</v>
      </c>
      <c r="B96" s="115">
        <v>32394</v>
      </c>
      <c r="C96" s="49" t="s">
        <v>31</v>
      </c>
      <c r="D96" s="26"/>
      <c r="E96" s="27"/>
      <c r="F96" s="44" t="s">
        <v>126</v>
      </c>
      <c r="G96" s="27"/>
      <c r="H96" s="130">
        <v>4000</v>
      </c>
      <c r="I96" s="27"/>
      <c r="J96" s="96">
        <v>5000</v>
      </c>
      <c r="K96" s="25" t="s">
        <v>75</v>
      </c>
      <c r="L96" s="25" t="s">
        <v>91</v>
      </c>
      <c r="M96" s="25"/>
      <c r="N96" s="60"/>
      <c r="O96" s="60"/>
    </row>
    <row r="97" spans="1:15" x14ac:dyDescent="0.3">
      <c r="A97" s="17" t="s">
        <v>193</v>
      </c>
      <c r="B97" s="120">
        <v>32399</v>
      </c>
      <c r="C97" s="49" t="s">
        <v>33</v>
      </c>
      <c r="D97" s="19"/>
      <c r="E97" s="42"/>
      <c r="F97" s="126">
        <v>50700000</v>
      </c>
      <c r="G97" s="42"/>
      <c r="H97" s="133">
        <v>4000</v>
      </c>
      <c r="I97" s="42"/>
      <c r="J97" s="95">
        <v>5000</v>
      </c>
      <c r="K97" s="17" t="s">
        <v>75</v>
      </c>
      <c r="L97" s="25" t="s">
        <v>91</v>
      </c>
      <c r="M97" s="17" t="s">
        <v>44</v>
      </c>
      <c r="N97" s="60" t="s">
        <v>46</v>
      </c>
      <c r="O97" s="60"/>
    </row>
    <row r="98" spans="1:15" x14ac:dyDescent="0.3">
      <c r="A98" s="17" t="s">
        <v>194</v>
      </c>
      <c r="B98" s="120">
        <v>3292</v>
      </c>
      <c r="C98" s="51" t="s">
        <v>111</v>
      </c>
      <c r="D98" s="19"/>
      <c r="E98" s="42"/>
      <c r="F98" s="43" t="s">
        <v>112</v>
      </c>
      <c r="G98" s="42"/>
      <c r="H98" s="133">
        <v>16000</v>
      </c>
      <c r="I98" s="42"/>
      <c r="J98" s="95">
        <v>20000</v>
      </c>
      <c r="K98" s="17" t="s">
        <v>75</v>
      </c>
      <c r="L98" s="28" t="s">
        <v>91</v>
      </c>
      <c r="M98" s="17" t="s">
        <v>20</v>
      </c>
      <c r="N98" s="61"/>
      <c r="O98" s="61"/>
    </row>
    <row r="99" spans="1:15" x14ac:dyDescent="0.3">
      <c r="A99" s="25" t="s">
        <v>195</v>
      </c>
      <c r="B99" s="115">
        <v>3292</v>
      </c>
      <c r="C99" s="49" t="s">
        <v>113</v>
      </c>
      <c r="D99" s="26"/>
      <c r="E99" s="27"/>
      <c r="F99" s="44" t="s">
        <v>114</v>
      </c>
      <c r="G99" s="27"/>
      <c r="H99" s="130">
        <v>8000</v>
      </c>
      <c r="I99" s="27"/>
      <c r="J99" s="96">
        <v>10000</v>
      </c>
      <c r="K99" s="25" t="s">
        <v>75</v>
      </c>
      <c r="L99" s="25" t="s">
        <v>91</v>
      </c>
      <c r="M99" s="25" t="s">
        <v>20</v>
      </c>
      <c r="N99" s="60"/>
      <c r="O99" s="60"/>
    </row>
    <row r="100" spans="1:15" x14ac:dyDescent="0.3">
      <c r="A100" s="25" t="s">
        <v>196</v>
      </c>
      <c r="B100" s="118">
        <v>3292</v>
      </c>
      <c r="C100" s="49" t="s">
        <v>72</v>
      </c>
      <c r="D100" s="26"/>
      <c r="E100" s="27"/>
      <c r="F100" s="44" t="s">
        <v>115</v>
      </c>
      <c r="G100" s="27"/>
      <c r="H100" s="130">
        <v>8000</v>
      </c>
      <c r="I100" s="27"/>
      <c r="J100" s="96">
        <v>10000</v>
      </c>
      <c r="K100" s="25" t="s">
        <v>75</v>
      </c>
      <c r="L100" s="25" t="s">
        <v>91</v>
      </c>
      <c r="M100" s="25" t="s">
        <v>20</v>
      </c>
      <c r="N100" s="60"/>
      <c r="O100" s="60"/>
    </row>
    <row r="101" spans="1:15" x14ac:dyDescent="0.3">
      <c r="A101" s="25" t="s">
        <v>197</v>
      </c>
      <c r="B101" s="115">
        <v>3293</v>
      </c>
      <c r="C101" s="49" t="s">
        <v>32</v>
      </c>
      <c r="D101" s="26"/>
      <c r="E101" s="27"/>
      <c r="F101" s="127">
        <v>15000000</v>
      </c>
      <c r="G101" s="27"/>
      <c r="H101" s="130">
        <v>9600</v>
      </c>
      <c r="I101" s="27"/>
      <c r="J101" s="96">
        <v>12000</v>
      </c>
      <c r="K101" s="25" t="s">
        <v>75</v>
      </c>
      <c r="L101" s="25" t="s">
        <v>91</v>
      </c>
      <c r="M101" s="25" t="s">
        <v>44</v>
      </c>
      <c r="N101" s="60" t="s">
        <v>46</v>
      </c>
      <c r="O101" s="60"/>
    </row>
    <row r="102" spans="1:15" x14ac:dyDescent="0.3">
      <c r="A102" s="25" t="s">
        <v>198</v>
      </c>
      <c r="B102" s="115">
        <v>3295</v>
      </c>
      <c r="C102" s="49" t="s">
        <v>48</v>
      </c>
      <c r="D102" s="26"/>
      <c r="E102" s="27"/>
      <c r="F102" s="127">
        <v>79130000</v>
      </c>
      <c r="G102" s="27"/>
      <c r="H102" s="130">
        <v>1320</v>
      </c>
      <c r="I102" s="27"/>
      <c r="J102" s="96">
        <v>1650</v>
      </c>
      <c r="K102" s="25" t="s">
        <v>75</v>
      </c>
      <c r="L102" s="25" t="s">
        <v>91</v>
      </c>
      <c r="M102" s="17" t="s">
        <v>44</v>
      </c>
      <c r="N102" s="60" t="s">
        <v>46</v>
      </c>
      <c r="O102" s="60"/>
    </row>
    <row r="103" spans="1:15" x14ac:dyDescent="0.3">
      <c r="A103" s="25" t="s">
        <v>199</v>
      </c>
      <c r="B103" s="115">
        <v>3295</v>
      </c>
      <c r="C103" s="49" t="s">
        <v>73</v>
      </c>
      <c r="D103" s="26"/>
      <c r="E103" s="27"/>
      <c r="F103" s="127">
        <v>66110000</v>
      </c>
      <c r="G103" s="27"/>
      <c r="H103" s="130">
        <v>400</v>
      </c>
      <c r="I103" s="27"/>
      <c r="J103" s="96">
        <v>500</v>
      </c>
      <c r="K103" s="25" t="s">
        <v>75</v>
      </c>
      <c r="L103" s="25" t="s">
        <v>91</v>
      </c>
      <c r="M103" s="17" t="s">
        <v>44</v>
      </c>
      <c r="N103" s="60"/>
      <c r="O103" s="60"/>
    </row>
    <row r="104" spans="1:15" x14ac:dyDescent="0.3">
      <c r="A104" s="15" t="s">
        <v>200</v>
      </c>
      <c r="B104" s="52">
        <v>3299</v>
      </c>
      <c r="C104" s="47" t="s">
        <v>49</v>
      </c>
      <c r="D104" s="35"/>
      <c r="E104" s="36"/>
      <c r="F104" s="128">
        <v>64212400</v>
      </c>
      <c r="G104" s="36"/>
      <c r="H104" s="131">
        <v>200</v>
      </c>
      <c r="I104" s="36"/>
      <c r="J104" s="93">
        <v>250</v>
      </c>
      <c r="K104" s="15" t="s">
        <v>75</v>
      </c>
      <c r="L104" s="25" t="s">
        <v>91</v>
      </c>
      <c r="M104" s="17" t="s">
        <v>44</v>
      </c>
      <c r="N104" s="52" t="s">
        <v>46</v>
      </c>
      <c r="O104" s="52"/>
    </row>
    <row r="105" spans="1:15" ht="15" customHeight="1" x14ac:dyDescent="0.3">
      <c r="A105" s="25" t="s">
        <v>201</v>
      </c>
      <c r="B105" s="62">
        <v>3299</v>
      </c>
      <c r="C105" s="44" t="s">
        <v>57</v>
      </c>
      <c r="D105" s="19"/>
      <c r="E105" s="42"/>
      <c r="F105" s="127">
        <v>64210000</v>
      </c>
      <c r="G105" s="27"/>
      <c r="H105" s="130">
        <v>200</v>
      </c>
      <c r="I105" s="27"/>
      <c r="J105" s="95">
        <v>250</v>
      </c>
      <c r="K105" s="17" t="s">
        <v>75</v>
      </c>
      <c r="L105" s="25" t="s">
        <v>91</v>
      </c>
      <c r="M105" s="17" t="s">
        <v>44</v>
      </c>
      <c r="N105" s="62" t="s">
        <v>46</v>
      </c>
      <c r="O105" s="60"/>
    </row>
    <row r="106" spans="1:15" x14ac:dyDescent="0.3">
      <c r="A106" s="15" t="s">
        <v>202</v>
      </c>
      <c r="B106" s="60">
        <v>3431</v>
      </c>
      <c r="C106" s="18" t="s">
        <v>151</v>
      </c>
      <c r="D106" s="26"/>
      <c r="E106" s="26"/>
      <c r="F106" s="18" t="s">
        <v>153</v>
      </c>
      <c r="G106" s="36"/>
      <c r="H106" s="131">
        <v>600</v>
      </c>
      <c r="I106" s="36"/>
      <c r="J106" s="96">
        <v>750</v>
      </c>
      <c r="K106" s="26"/>
      <c r="L106" s="25" t="s">
        <v>91</v>
      </c>
      <c r="M106" s="26"/>
      <c r="N106" s="60"/>
      <c r="O106" s="52"/>
    </row>
    <row r="107" spans="1:15" x14ac:dyDescent="0.3">
      <c r="A107" s="17" t="s">
        <v>203</v>
      </c>
      <c r="B107" s="61">
        <v>3431</v>
      </c>
      <c r="C107" s="43" t="s">
        <v>152</v>
      </c>
      <c r="D107" s="19"/>
      <c r="E107" s="30"/>
      <c r="F107" s="31" t="s">
        <v>153</v>
      </c>
      <c r="G107" s="31"/>
      <c r="H107" s="133">
        <v>20440</v>
      </c>
      <c r="I107" s="42"/>
      <c r="J107" s="95">
        <v>25550</v>
      </c>
      <c r="K107" s="28"/>
      <c r="L107" s="121" t="s">
        <v>91</v>
      </c>
      <c r="M107" s="17"/>
      <c r="N107" s="61"/>
      <c r="O107" s="113"/>
    </row>
    <row r="108" spans="1:15" x14ac:dyDescent="0.3">
      <c r="A108" s="25" t="s">
        <v>204</v>
      </c>
      <c r="B108" s="115">
        <v>3433</v>
      </c>
      <c r="C108" s="44" t="s">
        <v>42</v>
      </c>
      <c r="D108" s="26"/>
      <c r="E108" s="27"/>
      <c r="F108" s="115">
        <v>6600000</v>
      </c>
      <c r="G108" s="27"/>
      <c r="H108" s="130">
        <v>2160</v>
      </c>
      <c r="I108" s="27"/>
      <c r="J108" s="96">
        <v>2700</v>
      </c>
      <c r="K108" s="25"/>
      <c r="L108" s="25" t="s">
        <v>91</v>
      </c>
      <c r="M108" s="26"/>
      <c r="N108" s="60"/>
      <c r="O108" s="60"/>
    </row>
    <row r="109" spans="1:15" x14ac:dyDescent="0.3">
      <c r="A109" s="17" t="s">
        <v>267</v>
      </c>
      <c r="B109" s="120">
        <v>4222</v>
      </c>
      <c r="C109" s="43" t="s">
        <v>268</v>
      </c>
      <c r="D109" s="19"/>
      <c r="E109" s="42"/>
      <c r="F109" s="19" t="s">
        <v>306</v>
      </c>
      <c r="G109" s="19"/>
      <c r="H109" s="133">
        <v>4000</v>
      </c>
      <c r="I109" s="42"/>
      <c r="J109" s="98">
        <v>5000</v>
      </c>
      <c r="K109" s="17" t="s">
        <v>75</v>
      </c>
      <c r="L109" s="25"/>
      <c r="M109" s="19" t="s">
        <v>44</v>
      </c>
      <c r="N109" s="62" t="s">
        <v>309</v>
      </c>
      <c r="O109" s="114"/>
    </row>
    <row r="110" spans="1:15" x14ac:dyDescent="0.3">
      <c r="A110" s="17" t="s">
        <v>278</v>
      </c>
      <c r="B110" s="120">
        <v>4227</v>
      </c>
      <c r="C110" s="43" t="s">
        <v>269</v>
      </c>
      <c r="D110" s="19"/>
      <c r="E110" s="42"/>
      <c r="F110" s="19" t="s">
        <v>307</v>
      </c>
      <c r="G110" s="19"/>
      <c r="H110" s="133">
        <v>8187.2</v>
      </c>
      <c r="I110" s="42"/>
      <c r="J110" s="98">
        <v>10234</v>
      </c>
      <c r="K110" s="17" t="s">
        <v>75</v>
      </c>
      <c r="L110" s="25"/>
      <c r="M110" s="19" t="s">
        <v>44</v>
      </c>
      <c r="N110" s="62" t="s">
        <v>310</v>
      </c>
      <c r="O110" s="114"/>
    </row>
    <row r="111" spans="1:15" x14ac:dyDescent="0.3">
      <c r="A111" s="17" t="s">
        <v>279</v>
      </c>
      <c r="B111" s="120">
        <v>4227</v>
      </c>
      <c r="C111" s="43" t="s">
        <v>286</v>
      </c>
      <c r="D111" s="19"/>
      <c r="E111" s="42"/>
      <c r="F111" s="19" t="s">
        <v>308</v>
      </c>
      <c r="G111" s="19"/>
      <c r="H111" s="133">
        <v>38068.53</v>
      </c>
      <c r="I111" s="42"/>
      <c r="J111" s="98">
        <v>47586</v>
      </c>
      <c r="K111" s="17" t="s">
        <v>75</v>
      </c>
      <c r="L111" s="25"/>
      <c r="M111" s="19" t="s">
        <v>44</v>
      </c>
      <c r="N111" s="62" t="s">
        <v>310</v>
      </c>
      <c r="O111" s="114"/>
    </row>
    <row r="112" spans="1:15" x14ac:dyDescent="0.3">
      <c r="A112" s="17" t="s">
        <v>280</v>
      </c>
      <c r="B112" s="120">
        <v>4511</v>
      </c>
      <c r="C112" s="43" t="s">
        <v>270</v>
      </c>
      <c r="D112" s="19"/>
      <c r="E112" s="42"/>
      <c r="F112" s="19" t="s">
        <v>311</v>
      </c>
      <c r="G112" s="19"/>
      <c r="H112" s="133">
        <v>148000</v>
      </c>
      <c r="I112" s="42"/>
      <c r="J112" s="98">
        <v>185000</v>
      </c>
      <c r="K112" s="17" t="s">
        <v>75</v>
      </c>
      <c r="L112" s="25"/>
      <c r="M112" s="19" t="s">
        <v>20</v>
      </c>
      <c r="N112" s="62"/>
      <c r="O112" s="114"/>
    </row>
    <row r="113" spans="1:15" x14ac:dyDescent="0.3">
      <c r="A113" s="17" t="s">
        <v>281</v>
      </c>
      <c r="B113" s="120">
        <v>4511</v>
      </c>
      <c r="C113" s="43" t="s">
        <v>271</v>
      </c>
      <c r="D113" s="19"/>
      <c r="E113" s="42"/>
      <c r="F113" s="19" t="s">
        <v>312</v>
      </c>
      <c r="G113" s="19"/>
      <c r="H113" s="133"/>
      <c r="I113" s="42"/>
      <c r="J113" s="98">
        <v>5563</v>
      </c>
      <c r="K113" s="17" t="s">
        <v>75</v>
      </c>
      <c r="L113" s="25"/>
      <c r="M113" s="19" t="s">
        <v>44</v>
      </c>
      <c r="N113" s="62"/>
      <c r="O113" s="114"/>
    </row>
    <row r="114" spans="1:15" x14ac:dyDescent="0.3">
      <c r="A114" s="17" t="s">
        <v>205</v>
      </c>
      <c r="B114" s="120">
        <v>3291</v>
      </c>
      <c r="C114" s="43" t="s">
        <v>272</v>
      </c>
      <c r="D114" s="19"/>
      <c r="E114" s="42"/>
      <c r="F114" s="19"/>
      <c r="G114" s="19"/>
      <c r="H114" s="133"/>
      <c r="I114" s="42"/>
      <c r="J114" s="98">
        <v>70921</v>
      </c>
      <c r="K114" s="17"/>
      <c r="L114" s="25"/>
      <c r="M114" s="19"/>
      <c r="N114" s="62"/>
      <c r="O114" s="114"/>
    </row>
    <row r="115" spans="1:15" x14ac:dyDescent="0.3">
      <c r="A115" s="17" t="s">
        <v>206</v>
      </c>
      <c r="B115" s="120">
        <v>3211</v>
      </c>
      <c r="C115" s="43" t="s">
        <v>273</v>
      </c>
      <c r="D115" s="19"/>
      <c r="E115" s="42"/>
      <c r="F115" s="19"/>
      <c r="G115" s="19"/>
      <c r="H115" s="133"/>
      <c r="I115" s="42"/>
      <c r="J115" s="98">
        <v>4000</v>
      </c>
      <c r="K115" s="17"/>
      <c r="L115" s="25"/>
      <c r="M115" s="19"/>
      <c r="N115" s="62"/>
      <c r="O115" s="114"/>
    </row>
    <row r="116" spans="1:15" x14ac:dyDescent="0.3">
      <c r="A116" s="17" t="s">
        <v>282</v>
      </c>
      <c r="B116" s="120">
        <v>3212</v>
      </c>
      <c r="C116" s="43" t="s">
        <v>274</v>
      </c>
      <c r="D116" s="19"/>
      <c r="E116" s="42"/>
      <c r="F116" s="19"/>
      <c r="G116" s="19"/>
      <c r="H116" s="133"/>
      <c r="I116" s="42"/>
      <c r="J116" s="98">
        <f>11000+138000</f>
        <v>149000</v>
      </c>
      <c r="K116" s="17"/>
      <c r="L116" s="25"/>
      <c r="M116" s="19"/>
      <c r="N116" s="62"/>
      <c r="O116" s="114"/>
    </row>
    <row r="117" spans="1:15" x14ac:dyDescent="0.3">
      <c r="A117" s="17" t="s">
        <v>283</v>
      </c>
      <c r="B117" s="115">
        <v>3214</v>
      </c>
      <c r="C117" s="44" t="s">
        <v>275</v>
      </c>
      <c r="D117" s="26"/>
      <c r="E117" s="27"/>
      <c r="F117" s="26"/>
      <c r="G117" s="27"/>
      <c r="H117" s="130"/>
      <c r="I117" s="27"/>
      <c r="J117" s="96">
        <v>3600</v>
      </c>
      <c r="K117" s="25"/>
      <c r="L117" s="25"/>
      <c r="M117" s="26"/>
      <c r="N117" s="60"/>
      <c r="O117" s="60"/>
    </row>
    <row r="118" spans="1:15" x14ac:dyDescent="0.3">
      <c r="A118" s="17" t="s">
        <v>284</v>
      </c>
      <c r="B118" s="120">
        <v>3237</v>
      </c>
      <c r="C118" s="43" t="s">
        <v>276</v>
      </c>
      <c r="D118" s="19"/>
      <c r="E118" s="42"/>
      <c r="F118" s="19"/>
      <c r="G118" s="19"/>
      <c r="H118" s="133"/>
      <c r="I118" s="42"/>
      <c r="J118" s="98">
        <v>21909</v>
      </c>
      <c r="K118" s="17"/>
      <c r="L118" s="25"/>
      <c r="M118" s="19"/>
      <c r="N118" s="62"/>
      <c r="O118" s="114"/>
    </row>
    <row r="119" spans="1:15" x14ac:dyDescent="0.3">
      <c r="A119" s="25" t="s">
        <v>285</v>
      </c>
      <c r="B119" s="115">
        <v>3237</v>
      </c>
      <c r="C119" s="44" t="s">
        <v>277</v>
      </c>
      <c r="D119" s="26"/>
      <c r="E119" s="27"/>
      <c r="F119" s="26"/>
      <c r="G119" s="26"/>
      <c r="H119" s="130"/>
      <c r="I119" s="27"/>
      <c r="J119" s="124">
        <v>8250</v>
      </c>
      <c r="K119" s="25"/>
      <c r="L119" s="25"/>
      <c r="M119" s="26"/>
      <c r="N119" s="60"/>
      <c r="O119" s="112"/>
    </row>
    <row r="120" spans="1:15" hidden="1" x14ac:dyDescent="0.3">
      <c r="A120" s="41"/>
      <c r="B120" s="22"/>
      <c r="C120" s="21"/>
      <c r="D120" s="22"/>
      <c r="E120" s="23"/>
      <c r="F120" s="22"/>
      <c r="G120" s="22"/>
      <c r="H120" s="78"/>
      <c r="I120" s="23"/>
      <c r="J120" s="99"/>
      <c r="K120" s="17"/>
      <c r="L120" s="17"/>
      <c r="M120" s="19"/>
      <c r="N120" s="62"/>
      <c r="O120" s="62"/>
    </row>
    <row r="121" spans="1:15" hidden="1" x14ac:dyDescent="0.3">
      <c r="A121" s="15"/>
      <c r="B121" s="35"/>
      <c r="C121" s="40"/>
      <c r="D121" s="38"/>
      <c r="E121" s="39"/>
      <c r="F121" s="35"/>
      <c r="G121" s="35"/>
      <c r="H121" s="75"/>
      <c r="I121" s="36"/>
      <c r="J121" s="100"/>
      <c r="K121" s="15"/>
      <c r="L121" s="15"/>
      <c r="M121" s="35"/>
      <c r="N121" s="52"/>
      <c r="O121" s="52"/>
    </row>
    <row r="122" spans="1:15" hidden="1" x14ac:dyDescent="0.3">
      <c r="A122" s="17"/>
      <c r="B122" s="46"/>
      <c r="C122" s="21"/>
      <c r="D122" s="22"/>
      <c r="E122" s="23"/>
      <c r="F122" s="19"/>
      <c r="G122" s="19"/>
      <c r="H122" s="77"/>
      <c r="I122" s="42"/>
      <c r="J122" s="99"/>
      <c r="K122" s="17"/>
      <c r="L122" s="17"/>
      <c r="M122" s="19"/>
      <c r="N122" s="62"/>
      <c r="O122" s="62"/>
    </row>
    <row r="123" spans="1:15" hidden="1" x14ac:dyDescent="0.3">
      <c r="A123" s="28"/>
      <c r="B123" s="31"/>
      <c r="C123" s="53"/>
      <c r="D123" s="29"/>
      <c r="E123" s="37"/>
      <c r="F123" s="31"/>
      <c r="G123" s="31"/>
      <c r="H123" s="76"/>
      <c r="I123" s="30"/>
      <c r="J123" s="101"/>
      <c r="K123" s="28"/>
      <c r="L123" s="28"/>
      <c r="M123" s="31"/>
      <c r="N123" s="61"/>
      <c r="O123" s="61"/>
    </row>
    <row r="124" spans="1:15" hidden="1" x14ac:dyDescent="0.3">
      <c r="A124" s="15"/>
      <c r="B124" s="35"/>
      <c r="C124" s="40"/>
      <c r="D124" s="38"/>
      <c r="E124" s="39"/>
      <c r="F124" s="35"/>
      <c r="G124" s="35"/>
      <c r="H124" s="75"/>
      <c r="I124" s="36"/>
      <c r="J124" s="100"/>
      <c r="K124" s="15"/>
      <c r="L124" s="15"/>
      <c r="M124" s="35"/>
      <c r="N124" s="52"/>
      <c r="O124" s="52"/>
    </row>
    <row r="125" spans="1:15" hidden="1" x14ac:dyDescent="0.3">
      <c r="A125" s="28"/>
      <c r="B125" s="31"/>
      <c r="C125" s="53"/>
      <c r="D125" s="29"/>
      <c r="E125" s="37"/>
      <c r="F125" s="31"/>
      <c r="G125" s="31"/>
      <c r="H125" s="76"/>
      <c r="I125" s="30"/>
      <c r="J125" s="102"/>
      <c r="K125" s="28"/>
      <c r="L125" s="28"/>
      <c r="M125" s="31"/>
      <c r="N125" s="61"/>
      <c r="O125" s="61"/>
    </row>
    <row r="126" spans="1:15" hidden="1" x14ac:dyDescent="0.3">
      <c r="A126" s="28"/>
      <c r="B126" s="31"/>
      <c r="C126" s="53"/>
      <c r="D126" s="29"/>
      <c r="E126" s="37"/>
      <c r="F126" s="31"/>
      <c r="G126" s="31"/>
      <c r="H126" s="76"/>
      <c r="I126" s="30"/>
      <c r="J126" s="101"/>
      <c r="K126" s="28"/>
      <c r="L126" s="28"/>
      <c r="M126" s="31"/>
      <c r="N126" s="61"/>
      <c r="O126" s="61"/>
    </row>
    <row r="127" spans="1:15" ht="8.4" customHeight="1" x14ac:dyDescent="0.3">
      <c r="A127" s="31"/>
      <c r="B127" s="31"/>
      <c r="C127" s="29"/>
      <c r="D127" s="29"/>
      <c r="E127" s="29"/>
      <c r="F127" s="31"/>
      <c r="G127" s="31"/>
      <c r="H127" s="79"/>
      <c r="I127" s="31"/>
      <c r="J127" s="101"/>
      <c r="K127" s="31"/>
      <c r="L127" s="31"/>
      <c r="M127" s="31"/>
      <c r="N127" s="63"/>
      <c r="O127" s="63"/>
    </row>
    <row r="128" spans="1:15" ht="23.4" customHeight="1" x14ac:dyDescent="0.3">
      <c r="A128" s="31"/>
      <c r="B128" s="31"/>
      <c r="C128" s="29"/>
      <c r="D128" s="29"/>
      <c r="E128" s="29"/>
      <c r="F128" s="31"/>
      <c r="G128" s="31"/>
      <c r="H128" s="79"/>
      <c r="I128" s="31"/>
      <c r="J128" s="101"/>
      <c r="K128" s="125"/>
      <c r="L128" s="31"/>
      <c r="M128" s="31"/>
      <c r="N128" s="63"/>
      <c r="O128" s="63"/>
    </row>
    <row r="129" spans="1:15" x14ac:dyDescent="0.3">
      <c r="A129" s="139" t="s">
        <v>258</v>
      </c>
      <c r="B129" s="139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</row>
    <row r="130" spans="1:15" ht="6.6" customHeight="1" x14ac:dyDescent="0.3">
      <c r="J130" s="103"/>
      <c r="L130" s="24"/>
    </row>
    <row r="131" spans="1:15" x14ac:dyDescent="0.3">
      <c r="A131" s="139" t="s">
        <v>259</v>
      </c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</row>
    <row r="132" spans="1:15" x14ac:dyDescent="0.3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</row>
    <row r="133" spans="1:15" x14ac:dyDescent="0.3">
      <c r="O133" t="s">
        <v>260</v>
      </c>
    </row>
    <row r="134" spans="1:15" x14ac:dyDescent="0.3">
      <c r="N134" s="140" t="s">
        <v>261</v>
      </c>
      <c r="O134" s="140"/>
    </row>
    <row r="135" spans="1:15" x14ac:dyDescent="0.3">
      <c r="E135" s="122"/>
    </row>
    <row r="137" spans="1:15" x14ac:dyDescent="0.3">
      <c r="E137" s="122"/>
    </row>
    <row r="139" spans="1:15" x14ac:dyDescent="0.3">
      <c r="F139" s="122"/>
    </row>
    <row r="140" spans="1:15" x14ac:dyDescent="0.3">
      <c r="F140" s="122"/>
    </row>
    <row r="143" spans="1:15" x14ac:dyDescent="0.3">
      <c r="A143" s="1"/>
      <c r="B143" s="1"/>
      <c r="C143" s="1"/>
      <c r="D143" s="1"/>
      <c r="E143" s="1"/>
      <c r="F143" s="1"/>
      <c r="G143" s="1"/>
      <c r="H143" s="80"/>
      <c r="I143" s="1"/>
      <c r="J143" s="92"/>
      <c r="K143" s="1"/>
      <c r="L143" s="1"/>
      <c r="M143" s="1"/>
      <c r="N143" s="64"/>
      <c r="O143" s="64"/>
    </row>
  </sheetData>
  <mergeCells count="8">
    <mergeCell ref="A129:O129"/>
    <mergeCell ref="A131:O131"/>
    <mergeCell ref="N134:O134"/>
    <mergeCell ref="A9:O9"/>
    <mergeCell ref="A7:O7"/>
    <mergeCell ref="A11:O11"/>
    <mergeCell ref="A12:O12"/>
    <mergeCell ref="C14:E14"/>
  </mergeCells>
  <pageMargins left="0.70866141732283472" right="0.70866141732283472" top="0.74803149606299213" bottom="0.74803149606299213" header="0.31496062992125984" footer="0.31496062992125984"/>
  <pageSetup paperSize="9" scale="6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2018-12-14T11:16:56Z</cp:lastPrinted>
  <dcterms:created xsi:type="dcterms:W3CDTF">2012-04-05T13:47:03Z</dcterms:created>
  <dcterms:modified xsi:type="dcterms:W3CDTF">2019-02-25T12:37:47Z</dcterms:modified>
</cp:coreProperties>
</file>